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hidePivotFieldList="1" defaultThemeVersion="166925"/>
  <mc:AlternateContent xmlns:mc="http://schemas.openxmlformats.org/markup-compatibility/2006">
    <mc:Choice Requires="x15">
      <x15ac:absPath xmlns:x15ac="http://schemas.microsoft.com/office/spreadsheetml/2010/11/ac" url="https://incopcr-my.sharepoint.com/personal/luisa_tijerino_incop_go_cr/Documents/ESCRITORIO/doc varios excel/"/>
    </mc:Choice>
  </mc:AlternateContent>
  <xr:revisionPtr revIDLastSave="0" documentId="8_{6FD44762-27CE-4130-A1CA-11F9416FEDAE}" xr6:coauthVersionLast="47" xr6:coauthVersionMax="47" xr10:uidLastSave="{00000000-0000-0000-0000-000000000000}"/>
  <bookViews>
    <workbookView xWindow="-108" yWindow="-108" windowWidth="23256" windowHeight="12456" firstSheet="20" activeTab="20" xr2:uid="{99358BFF-BA18-43BF-A11B-406E14F1BA24}"/>
  </bookViews>
  <sheets>
    <sheet name="Gerencia" sheetId="5" r:id="rId1"/>
    <sheet name="Presidencia" sheetId="6" r:id="rId2"/>
    <sheet name="Auditoria" sheetId="7" r:id="rId3"/>
    <sheet name="Junta Directiva" sheetId="8" r:id="rId4"/>
    <sheet name="Legal" sheetId="9" r:id="rId5"/>
    <sheet name="UTSC" sheetId="10" r:id="rId6"/>
    <sheet name="Dir Port" sheetId="11" r:id="rId7"/>
    <sheet name="Dir Adm-F" sheetId="12" r:id="rId8"/>
    <sheet name="Fiscalización" sheetId="13" r:id="rId9"/>
    <sheet name="Planificación" sheetId="14" r:id="rId10"/>
    <sheet name="Presupuesto" sheetId="16" r:id="rId11"/>
    <sheet name="Contabilidad" sheetId="17" r:id="rId12"/>
    <sheet name="Capital H" sheetId="18" r:id="rId13"/>
    <sheet name="Tesorería" sheetId="19" r:id="rId14"/>
    <sheet name="Servicios G" sheetId="20" r:id="rId15"/>
    <sheet name="Proveeduría" sheetId="15" r:id="rId16"/>
    <sheet name="T.I." sheetId="21" r:id="rId17"/>
    <sheet name="Muelle P" sheetId="22" r:id="rId18"/>
    <sheet name="Muelle Q" sheetId="23" r:id="rId19"/>
    <sheet name="Muelle G" sheetId="24" r:id="rId20"/>
    <sheet name="Junta P" sheetId="25"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4" l="1"/>
  <c r="C32" i="23"/>
  <c r="C14" i="23"/>
  <c r="C34" i="23" s="1"/>
  <c r="C10" i="23"/>
  <c r="C6" i="23"/>
  <c r="C8" i="22"/>
  <c r="C19" i="21"/>
  <c r="C17" i="21"/>
  <c r="C13" i="21"/>
  <c r="C7" i="15"/>
  <c r="C115" i="20"/>
  <c r="C113" i="20"/>
  <c r="C80" i="20"/>
  <c r="C27" i="20"/>
  <c r="C8" i="19"/>
  <c r="C7" i="17"/>
  <c r="C14" i="16"/>
  <c r="C11" i="14"/>
  <c r="C9" i="14"/>
  <c r="C6" i="14"/>
  <c r="C19" i="13"/>
  <c r="C17" i="13"/>
  <c r="C6" i="13"/>
  <c r="C7" i="12"/>
  <c r="C33" i="11"/>
  <c r="C93" i="10"/>
  <c r="C40" i="10"/>
  <c r="C22" i="10"/>
  <c r="C95" i="10" s="1"/>
  <c r="C18" i="9"/>
  <c r="C16" i="9"/>
  <c r="C7" i="9"/>
  <c r="C12" i="9"/>
  <c r="C37" i="7"/>
  <c r="C29" i="7"/>
  <c r="C26" i="7"/>
  <c r="C16" i="7"/>
  <c r="C12" i="7"/>
  <c r="C9" i="7"/>
  <c r="C99" i="6"/>
  <c r="C97" i="6"/>
  <c r="C62" i="6"/>
  <c r="C51" i="6"/>
  <c r="C45" i="6"/>
  <c r="C40" i="6"/>
  <c r="C17" i="5"/>
  <c r="C39"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CajaChica" description="Conexión a la consulta 'CajaChica' en el libro." type="5" refreshedVersion="8" saveData="1">
    <dbPr connection="Provider=Microsoft.Mashup.OleDb.1;Data Source=$Workbook$;Location=CajaChica;Extended Properties=&quot;&quot;" command="SELECT * FROM [CajaChica]"/>
  </connection>
  <connection id="2" xr16:uid="{D4246E01-0F3E-4A9A-8B7A-DB92AE5298F5}" keepAlive="1" name="Consulta - ViaticosExterior" description="Conexión a la consulta 'ViaticosExterior' en el libro." type="5" refreshedVersion="8" background="1" saveData="1">
    <dbPr connection="Provider=Microsoft.Mashup.OleDb.1;Data Source=$Workbook$;Location=ViaticosExterior;Extended Properties=&quot;&quot;" command="SELECT * FROM [ViaticosExterior]"/>
  </connection>
</connections>
</file>

<file path=xl/sharedStrings.xml><?xml version="1.0" encoding="utf-8"?>
<sst xmlns="http://schemas.openxmlformats.org/spreadsheetml/2006/main" count="948" uniqueCount="467">
  <si>
    <t>VIAJES AL INTERIOR DEL PAIS</t>
  </si>
  <si>
    <t>Fecha del pago</t>
  </si>
  <si>
    <t>Funcionario</t>
  </si>
  <si>
    <t>Monto pagado</t>
  </si>
  <si>
    <t>Motivo del viático</t>
  </si>
  <si>
    <t>E-0084 - JUAN ARIEL MADRIGAL PORRAS</t>
  </si>
  <si>
    <t>Viatico para asistir a reunión en Mideplan, en San José</t>
  </si>
  <si>
    <t>Reunión en MIDEPLAN en San José.</t>
  </si>
  <si>
    <t>Viático para asistir a sesión de Junta Directiva del INCOP a la Junta Promotora de Turismo en Puntarenas</t>
  </si>
  <si>
    <t xml:space="preserve">Gira al muelle de Quepos y de Golfito a funciones propias de la Gerencia General, saliendo el día miércoles 19/02/2025 a las 07:00am y regresando el día jueves 20/02/2025 a las 20:30 horas. Residencia: Esparza._x000D_
</t>
  </si>
  <si>
    <t>E-0080 - RODOLFO MATA MEDINA</t>
  </si>
  <si>
    <t>Gira a Puertos Quepos y Golfito para tratar asunto de CSO y labores propias del cargo de OPIP.</t>
  </si>
  <si>
    <t>Viatico para asistir a sesión de Junta Directiva en la Junta Promotora de Turismo de Puntarenas. Lugar de residencia del suscrito es Esparza.</t>
  </si>
  <si>
    <t>Viatico para asistir a entrega de documentación al Archivo Nacional en San José. Lugar de residencia Esparza</t>
  </si>
  <si>
    <t>Viatico para asistir a Sesión de Junta Directiva del INCOP, en el edificio de la Junta Promotora de Turismo de Puntarenas. Lugar de residencia Esparza</t>
  </si>
  <si>
    <t>Viático para asistir a reunión en el Ministerio de Seguridad en San José. Lugar de residencia Esparza</t>
  </si>
  <si>
    <t>Reunión en INCOP San José. Lugar de residencia Esparza</t>
  </si>
  <si>
    <t>Gestiones propias de la Gerencia General, visita al Muelle de Puntarenas. Lugar de Residencia Esparza.</t>
  </si>
  <si>
    <t>Total Gerencia</t>
  </si>
  <si>
    <t>E-0664 - WAGNER ALBERTO QUESADA CÉSPEDES</t>
  </si>
  <si>
    <t>AUDIENCIAS EN PUERTO CALDERA JUEVES 9 DE ENERO 2025</t>
  </si>
  <si>
    <t>ATENCIÓN DE AUDIENCIAS EN PUERTO CALDERA</t>
  </si>
  <si>
    <t>ATENCION DE AUDIENCIAS EN PUERTO CALDERA Y JUNTA DIRECTIVA EN PUNTARENAS MIERCOLES 15 AL VIERNES 17 DE ENERO</t>
  </si>
  <si>
    <t>ATENCIÓN DE AUDIENCIAS EN PUERTO CALDERA Y JUNTA DIRECTIVA EN PUNTARENAS DEL 29 AL 31 DE ENERO</t>
  </si>
  <si>
    <t>ATENCIÓN DE ACTIVIDADES INICIO CURSO LECTIVO Y AUDIENCIAS EN CALDERA JUEVES 6 Y JUNTA DIRECTIVA EN PUNTARENAS VIERNES 7 DE FEBRERO</t>
  </si>
  <si>
    <t>ATENCIÓN DE AUDIENCIAS EN PUERTO CALDERA MARTES 11 DE FEBRERO</t>
  </si>
  <si>
    <t>ATENCIÓN DE AUDIENCIAS EN CALDERA Y VISITA A ISLA CHIRA, PUNTARENAS, DIAS 25 Y 26 DE FEBRERO</t>
  </si>
  <si>
    <t>GIRA PRESIDENCIAL A BUENOS AIRES,  PUNTARENAS, VISITA INSPECCIÓN GOLFITO Y JUNTA DIRECTIVA EN PUNTARENAS, 19 AL 21 FEBRERO, SUSTITUYE LIQUIDACIÓN 14835 y  14852</t>
  </si>
  <si>
    <t>ATENCIÓN DE CITAS EN CALDERA, VISITA INSPECCIÓN ISLA CHIRA Y JUNTA DIRECTIVA EN PUNTARENAS, DEL 25 AL 28 DE FEBRERO</t>
  </si>
  <si>
    <t>ATENCIÓN DE AUDIENCIAS EN PUERTO CALDERA MARTES 4 DE MARZO</t>
  </si>
  <si>
    <t>SE REALIZA LIQUIDACION DE LOS DIAS 06 Y 07 MARZO 2025 POR GIRA REALIZADA A CALDERA Y PUNTARENAS, EN ATENCIÓN DE VISITA DE AUTORIDADES DE GOBIERNO Y JUNTA DIRECTIVA, ENTRE LOS DIAS 06  Y 07 DE MARZO. EL DIA 6 DE MARZO INICIÉ MI JORNADA A LAS 6AM HASTA LAS 20:05 Y EL DÍA 07 INICIÉ JORNADA A LAS 6:00 HASTA LAS 20:05. ESTA LIQUIDACIÓN SUSTITUYE LA NUMERO 14884</t>
  </si>
  <si>
    <t>SE ATENDIO AUDIENCIAS LOS DIAS 13 Y 14 MARZO 2025 EN CALDERA E INAUGURACIÓN DE EMBARCADERO ISLA CHIRA. EL DÍA 13 EMPIEZO LABORES A LAS 6:00 Y HASTA LAS 20:05 Y EL DIA 14 EMPIEZO LABORES DE LAS 6:00 Y HASTA LAS 21:10</t>
  </si>
  <si>
    <t>ATENCIÓN DE AUDIENCIAS EN PUERTO CALDERA EL DÍA 20 DE MARZO 2025.</t>
  </si>
  <si>
    <t>ATENCIÓN DE AUDIENCIAS EN CALDERA Y VISITA A ISLA CHIRA PUNTARENAS, JUEVES 27 Y VIERNES 28 DE MARZO</t>
  </si>
  <si>
    <t>ATENCIÓN DE REUNIONES EN PUERTO CALDERA LUNES 31 MARZO</t>
  </si>
  <si>
    <t>ATENCIÓN DE AUDIENCIAS EN PUERTO CALDERA JUEVES 3 DE ABRIL 25</t>
  </si>
  <si>
    <t>ATENCIÓN DE ACTIVIDADES EN PUNTARENAS Y REUNIONES EN CALDERA LUNES 14 DE ABRIL</t>
  </si>
  <si>
    <t>ATENCIÓN DE AUDIENCIAS VARIAS EN PUERTO CALDERA LOS DIAS 21 Y 22 DE ABRIL. HOSPEDAJE REALIZADO EN LA CASA DE LA LOMA (JPT)</t>
  </si>
  <si>
    <t>ATENCIÓN DE REUNIONES EN PUERTO CALDERA Y ATENCIÓN DE SESION DE JUNTA DIRECTIVA EN PUNTARENAS VIERNES 25 ABRIL</t>
  </si>
  <si>
    <t>ATENCIÓN DE AUDIENCIAS Y III VISITAS DE POSIBLES OFERENTES A PUERTO CALDERA, DIAS LUNES 28 Y MARTES 29 DE ABRIL. HOSPEDAJE EN CASA DE LA LOMA (JPT).</t>
  </si>
  <si>
    <t>ATENCIÓN DE AUDIENCIAS EN CALDERA JUEVES 8 DE MAYO</t>
  </si>
  <si>
    <t>ATENCIÓN DE JUNTA DIRECTIVA EN PUNTARENAS VIERNES 9 DE MAYO</t>
  </si>
  <si>
    <t>ATENCIÓN DE AUDIENCIAS EN PUERTO CALDERA MARTES 13 DE MAYO 25. NO SE PRESENTÓ PREVIAMENTE POR MULTIPLES OCUPACIONES.</t>
  </si>
  <si>
    <t>ATENCIÓN DE AUDIENCIAS EN PUERTO CALDERA, JUEVES 15 DE MAYO</t>
  </si>
  <si>
    <t>ATENCIÓN DE GIRA PUERTO CALDERA LUNES 19 Y MARTES 20 DE MAYO. HOSPEDAJE EN LA CASA DE LA LOMA</t>
  </si>
  <si>
    <t>ATENCIÓN DE JUNTA DIRECTIVA EN CALDERA VIERNES 23 DE MAYO</t>
  </si>
  <si>
    <t>ATENCIÓN DE AUDIENCIAS VARIAS Y REUNIÓN AREDE RPC EN CALDERA, JUEVES 29 DE MAYO</t>
  </si>
  <si>
    <t>ATENCIÓN DE AUDIENCIAS EN PUERTO CALDERA LUNES 2 DE JUNIO</t>
  </si>
  <si>
    <t>ATENCIÓN DE AUDIENCIAS EN CALDERA JUEVES 05 DE JUNIO</t>
  </si>
  <si>
    <t>ATENCION DE AUDIENCIAS EN PUERTO CALDERA JUEVES 12 DE JUNIO</t>
  </si>
  <si>
    <t>ATENCION DE GIRA EN GOLFITO Y QUEPOS, LUNES 16 Y MARTES 17 DE JUNIO.</t>
  </si>
  <si>
    <t>SUSTITUYE LIQUIDACION 41978. ATENCIÓN DE AUDIENCIAS EN CALDERA DIAS 9 Y 10 DE JUNIO, HOSPEDAJE EN CASA DE LA LOMA. NO SE LIQUIDO PREVIO POR MULTIPLES COMPROMISOS</t>
  </si>
  <si>
    <t>ATENCIÓN DE AUDIENCIAS EN CALDERA JUEVES 19 DE JUNIO</t>
  </si>
  <si>
    <t>ATENCION DE REUNION DE AREDES EN ESPARZA, JUEVES 26 DE JUNIO</t>
  </si>
  <si>
    <t>ATENCIÓN DE INAGURUACIÓN DE CENTRO CIVICO PARA LA PAZ EN PUNTARENAS Y AUDIENCIAS EN CALDERA VIERNES 27 DE JUNIO</t>
  </si>
  <si>
    <t>Sub total Wagner Quesada Cespedez</t>
  </si>
  <si>
    <t>E-0676 - BLANCA NOELIA CASTRO SANDI</t>
  </si>
  <si>
    <t>El día martes 18 me traslado de las oficinas de San José hacia Caldera para atender una reunión para el siguiente día miercoles 19 con atención a audiencia de un proceso disciplinario.</t>
  </si>
  <si>
    <t>Se realiza vale de liquidación por adelanto de viáticos ya que realicé mi traslado de san jose hacia Caldera el día miercoles 26 de febrero para atender al dia siguiente una audiencia, no hice uso de la cena el día del día 27 ya que llegué antes de cumplirse la hora. esta factura sustituye la 14841</t>
  </si>
  <si>
    <t>Se realiza liquidacion de adelanto por el traslado hacia Caldera para atender asuntos del puesto (Audiencia) que fueron previamente agendados.</t>
  </si>
  <si>
    <t>Sub total Blanca Noelia Castro</t>
  </si>
  <si>
    <t>E-0679 - ALBANY GAMBOA JIMÉNEZ</t>
  </si>
  <si>
    <t>Liquidación de viáticos por motivo de gira a Caldera debido a una visita a los patios de Caldera por trabajos en conjunto con el MOPT y empresa constructora.</t>
  </si>
  <si>
    <t>Liquidación de viáticos en la semana comprendida entre el lunes 3 de marzo y el viernes 7 de marzo del año en curso por motivo de la atención de actividades en Caldera y gira para coordinar logística de inauguración del embarcadero Isla Chira.</t>
  </si>
  <si>
    <t>Liquidación de viáticos del día 24 de marzo de 2025 por concepto de gira a Caldera para atender visita al sitio de los Patios de La Purruja y afinar detalles para los trabajos a realizar en el sitio.</t>
  </si>
  <si>
    <t>Liquidación de viáticos por motivo de gira a Caldera con el propósito de atender una reunión en sitio por concepto de trabajos en los Patios de Caldera,</t>
  </si>
  <si>
    <t>Sub total Albany Gamboa</t>
  </si>
  <si>
    <t>E-0681 - YERLING VEGA SALAZAR</t>
  </si>
  <si>
    <t>Gira a Isla Chira el día 30 de enero. Salida de San José: el 29 de enero a las 18 horas con presidencia ejecutiva . Me voy un día antes, porque la salida a la Isla Chira es a las 7 a.m., y para poder estar a las 7 a.m. en Puntarenas tendría que salir a las 5:30 de la mañana de San José, y esto implicaría gastos operativos de un chofer que tenga que transportarse de Caldera a San José solo para irme a recoger, por eso me voy el día anterior con la presidencia ejecutiva, por la salida tan temprano hacia el Muelle de Puntarenas. Sin embargo se anulo el trámite #14759 y esta sustituye la misma.</t>
  </si>
  <si>
    <t>Reunión con la Junta Promotora de Turismo-presencial. Luego atender actividades de la Presidencia hasta las 19:00 horas. Salida de San José-oficinas de Incop 5:30 a.m.</t>
  </si>
  <si>
    <t>Visitaré Escuelas con Presidencia Ejecutiva, por ingreso de clases desde las 8:00 a.m., 10:00 a.m. y 18:00. Liceo Nocturno. Salida de San José jueves 6_x000D_
de febrero a las 5:30 a.m. Me quedaré en Puntarenas hasta el vierne para aprovechar el transporte de presidencia y no tener que incurrir en gastos_x000D_
operativos. Por lo que trabajaré el viernes 7 febrero en Puntarenas y regresaré a San José con presidencia. Sustituye a la 14791 y 14797</t>
  </si>
  <si>
    <t>Gira a Isla Chira (miércoles 26 de febrero). Gira del martes 25 al miércoles 26 de febrero. Salida de San José a las 5:30 a.m. Hospedaje en Manglares martes 25 de febrero.</t>
  </si>
  <si>
    <t>Viáticos lunes 03 de marzo y Jueves 06 de marzo. Lunes 3 marzo: Salida de SJ: 5:00 am. Llegada a SJ: 16:10 Asunto: reunión con Casa Presidencial en Isla Chira coordinar Inauguración del embarcadero de Isla Chira. Salida desde Costa de Pájaros. Jueves 6 de marzo. Asunto: Reunión informativa Puerto Caldera con Jerarcas del Gobierno Central. Salida de SJ: 5:30 a.m. Llegada a SJ:  20:10. Esta sustituye a la 14890</t>
  </si>
  <si>
    <t>Salida de San José a Caldera jueves 13 de marzo a las 5:30 a.m. Asunto: Coordinación de la Inauguración del Embarcadero de Isla Chira viernes 14 de marzo. Salida a Isla Chira viernes 14 de marzo a las 5:00 a.m. Llegada a San José el viernes 14 de marzo a las 9:26 p.m.</t>
  </si>
  <si>
    <t xml:space="preserve">Gira con presidencia. Del martes 18 al viernes 21 de febrero. Martes 18 feb salida de San José 5:30 a.m. Gira entrevista en Esparza, llegada a San José 18 horas. Miércoles 19 de feb. Salida de San José 6:00 a.m. Gira a Buenos Aires y Golfito, hospedaje en Golfito. Jueves 20 feb Salida de Golfito rumbo a Puntarenas 9:00 a.m. Hospedaje en Puntarenas. Viernes 21 de feb. Oficinas en Puntarenas Junta Promotora. Llegada a San José 18 horas. Devolución del desayuno del día. Jueves 20 de feb, ya que el Hotel lo incluyó. Transferencia #98155142 comprobante. Esta sustituye la 14827 y 14872_x000D_
Nota: Se liquida hasta hoy, porque hubo problemas con el sistema_x000D_
</t>
  </si>
  <si>
    <t>Reunión en Isla Chira con (Presidencia ejecutiva, empresa Náutica, MOPT y Asoc Personas de Isla Chira). Salida de San José jueves 27 de marzo a las 09:49 a.m. Hospedaje en Tioga-Puntarenas. Viernes 28 de marzo salida a Isla Chira desde Caldera 8 a.m. regreso a San José 18:57</t>
  </si>
  <si>
    <t>Gira a Pavones con personeros del MOPT (Visita de posibles oferentes al nuevo Embarcadero de Pavones) Salida de San José el lunes 31 de marzo a las 8:30 a.m. llegada a Golfito 16:30 Hospedaje en Golfito. Salida a Pavones el martes 01 de marzo a las 6:30 a.m. Llegada a San José 19:30</t>
  </si>
  <si>
    <t>Sub total Yerling Vega Salazar</t>
  </si>
  <si>
    <t>E-0682 - EDDY MIGUEL BLANCO VILLALTA</t>
  </si>
  <si>
    <t>Traslado del Presidente ejecutivo para el jueves desde San jose hacia las Oficinas en Caldera para atender reuniones presenciales agendadas, para el día viernes se traslada a Puntarenas para atender Junta Directiva.</t>
  </si>
  <si>
    <t>NO HICE ADELANTO DE VIATICOS YA QUE DON WAGNER .ESTABA CON REUNIONES Y NO DIO TIEMPO DE INGRESAR AL SISTEMA .A_x000D_
DISPOSICION DE EL PRESIDENTE EJECUTIVO SE TRASLADO DE SAN JOSE HACIA LAS OFICINAS DE CALDERA PARA ATENDER REUNIONES_x000D_
AGENDADAS. ACLARAR QUE SE DEBE HACER EL DEPÓSITO A LA COMPAÑERA ANA LIDIA HIDALGO GOMEZ YA QUE AUN NO CUENTO CON LA TARJETA DEL BN. ESTA LIQUIDACIÓN SUSTITUYE LA 14781</t>
  </si>
  <si>
    <t>A disposición del presidente ejecutivo se traslada de San José a Oficinas de Caldera para atender asuntos previamente agendados el dia jueves, regresando el mismo día.</t>
  </si>
  <si>
    <t>A disposición del Presidente Ejecutivo traslado de San José hacia Caldera- el jueves a Oficinas Caldera- y viernes en Puntarenas a la junta Promotora con_x000D_
el fin de gestionar reuniones presenciales agendadas y junta directiva.No se había realizado la corrección ya que estaba de gira.Esta liquidación sustituye la 14761 y 14764</t>
  </si>
  <si>
    <t>Gira con presidencia ejecutiva del martes 18 al viernes 21 de febrero. Martes 18 Esparza. Miércoles 19 Buenos Aires de Puntarenas. Jueves: Golfito. Viernes Puntarenas</t>
  </si>
  <si>
    <t>Se realiza liquidación de viáticos por estar a disposicion de presidencia ejecutiva en el traslado de Caldera-Puntarenas</t>
  </si>
  <si>
    <t>a disposicion de presidencia ejecutiva se traslada a caldera para reuniones programadas</t>
  </si>
  <si>
    <t xml:space="preserve">SE REALIZA LIQUIDACION DE LOS DIAS 06 Y 07 MARZO 2025 POR GIRA REALIZADA A CALDERA Y PUNTARENAS POR TRASLADO DE PRESIDENTE. EL DIA 06 ENTRÉ A TRABAJAR A LAS 6AM HASTA LAS 20:16 Y EL DÍA 07 ENTRÉ A TRABAJAR A LAS 5:23 HASTA LAS 20:28. ESTA LIQUIDACIÓN SUSTITUYE LA NUMERO 14889 Y 14908_x000D_
</t>
  </si>
  <si>
    <t>SE REALIZO GIRA LOS DIAS 13 Y 14 MARZO 2025 A CALDERA Y PUNTARENAS POR TRASLADO DE PRESIDENTE EJECUTIVA A REUNIONES_x000D_
PROGRAMADAS. EL DÍA 13 EMPIEZO LABORES DE LAS 5:25 A LAS 20:22 Y EL DIA 14 EMPIEZO LABORES DE LAS 5:20 A LAS 21:26, ESTA LIQUIDACIÓN SUSTITUYE LA NUMERO 14909.</t>
  </si>
  <si>
    <t>se realizo gira el dia 20 marzo 2025 a caldera por traslado de presidente ejecutivo a reuniones agendadas salida a las 0528am regreso a las 1934 pm</t>
  </si>
  <si>
    <t>se realiza gira a caldera por traslado de presidente ejecutivo a reuniones programadas salida05.21 regreso 19.29 de marzo 2025</t>
  </si>
  <si>
    <t>se realiza gira a caldera los dias 27 y 28 por traslado de presidente ejecutivo a reuniones programadas</t>
  </si>
  <si>
    <t>se realiza traslado a presidente ejecutivo a caldera para reuniones programadas salida a las5.30 y regreso a las 19.05 del 31 03 2025</t>
  </si>
  <si>
    <t>traslado de presidente ejecutivo para reuniones programadas a caldera el dia 03-04-2025 salida a las 5.30 y regresando a las 19.35</t>
  </si>
  <si>
    <t>se realiza gira a caldera por traslado de presidente ejecutivo a reuniones programadas salida 5.30am regresando a las 19,31pm</t>
  </si>
  <si>
    <t>se realiza gira continua a caldera por traslado de presidente ejecutivo a reuniones programadas no se reporta hospedaje porque nos quedamos en la casa de la loma propiedad de el incop.Esta liquidacion sustituye la numero 15027</t>
  </si>
  <si>
    <t>se realiza gira a caldera por traslado de presidente ejecutivo a reuniones programadas salida 0530 regreso 20.09</t>
  </si>
  <si>
    <t>Se realiza gira continua a Caldera por traslado del Presidente Ejecutivo a reuniones programadas, no se reporta hospedaje por que nos quedamos en la casa la loma propiedad de INCOP esta liquidación sustituye la 15056</t>
  </si>
  <si>
    <t>se realiza gira a puntarenas por traslado de presidente ejecutivo a reuniones programadas salida a las 05,30 y regreso a las 20.09</t>
  </si>
  <si>
    <t>se realiza gira a caldera por traslado de presidente ejecutivo a reuniones programadas salida a las 05.30 regresando a las 1947  esta liquidacion sustituye la 15072</t>
  </si>
  <si>
    <t>se realiza gira a caldera por traslado de presidente ejecutivo a reuniones programadas salida a las 05,30 y regreso a las 19.22</t>
  </si>
  <si>
    <t>se realiza gira a caldera por traslado de presidente ejecutivo a reuniones programadas salida a las 05.30 y regreso a las 21.13</t>
  </si>
  <si>
    <t>se realiza gira continua por traslado de presidente ejecutivo a caldera por reuniones programadas no se reporta hospedaje porque nos quedamos en la casa de la loma propiedad de incop</t>
  </si>
  <si>
    <t>se realiza gira a caldera por traslado de presidente ejecutivo a reuniones programadas salida a las 05.30 y regreso a las 18,50</t>
  </si>
  <si>
    <t>se realiza gira a caldera por traslado de presidente ejecutivo a reuniones programadas salida a las 05.30 y regreso a las 19.25</t>
  </si>
  <si>
    <t>se realiza gira a caldera por traslado de el presidente ejecutivo a reuniones programadas salida a las 05.30 y regreso a las 19.55</t>
  </si>
  <si>
    <t>se realiza gira a caldera por traslado de presidente ejecutivo para reuniones programadas salida a las 05.30 y regreso a las 18.35</t>
  </si>
  <si>
    <t>se realiza gira continua a caldera por traslado de presidente ejecutivo a reuniones programadas no se reporta hospedaje porque nos quedamos en la casa de la loma propiedad de el incoop</t>
  </si>
  <si>
    <t>se realiza gira a caldera por traslado de presidente ejecutivo a reuniones programadas salida a las 05.30 y regreso a las 21.30</t>
  </si>
  <si>
    <t>se realiza gira continua por traslado de presidente ejecutivo a golfito,quepos para reuniones programadas</t>
  </si>
  <si>
    <t>se realiza gira a caldera por traslado de presidente ejecutivo a reuniones programadas salida a las 05.30 y regreso a las 19.36</t>
  </si>
  <si>
    <t>se realiza gira a esparza por traslado de presidente ejecutivo a reuniones programadas salida a las 05.30 y regreso a las 20.30</t>
  </si>
  <si>
    <t>se realiza gira a caldera por traslado de presidente ejecutivo a reuniones programadas salida a las 05.30 y regreso a las 19.06</t>
  </si>
  <si>
    <t>Sub total Eddy Blanco Villalta</t>
  </si>
  <si>
    <t>Total Presidencia</t>
  </si>
  <si>
    <t>E-0005 - ANA ISABEL BETANCOURT PACHECO</t>
  </si>
  <si>
    <t>funciones propias del cargo oficinas Incop-San José</t>
  </si>
  <si>
    <t>Funciones propias del cargo en CGR, en la ciudad de San Josè el dìa 24/3/2025.</t>
  </si>
  <si>
    <t>Traslado desde Barrio El Carmen hacia oficinas Incop San Jose y viceversa dia 31/3/2025 funciones propias del cargo.Esta liquidación sustituye la 14976 (41557).</t>
  </si>
  <si>
    <t>Sub total Ana Betancourt Pacheco</t>
  </si>
  <si>
    <t>E-0025 - ISELA QUIROS AGUILAR</t>
  </si>
  <si>
    <t>Participación en congreso de gobierno corporativo en el hotel Radison en San José de las 7:30 am a las 7:30 pm, Se cobra servicio de taxi por portar equipo de computo placa 9868, de la terminal de buses de Puntarenas en San José al hotel Radison en SJ, total de km recorridos 2.732</t>
  </si>
  <si>
    <t>Sub total Isela Quiros Aguilar</t>
  </si>
  <si>
    <t>E-0072 - RANDALL ENRIQUE HERNANDEZ MATA</t>
  </si>
  <si>
    <t>Liquidación gastos gira realizada a Quepos y Golfito en actividades propias de la auditoría interna. Una noche en Quepos (Fact 0100001010000016504) en el BEST WESTERN KAMUK y dos noches en Golfito (Fact 00100002010000003818) en Casa Roland</t>
  </si>
  <si>
    <t>Liquidación por concepto de visita a la Contraloría General de la República en San Jsoé</t>
  </si>
  <si>
    <t>Sub total Randall Hernandez Mata</t>
  </si>
  <si>
    <t>E-0571 - WILLIAM JOSE PERAZA CONTRERAS</t>
  </si>
  <si>
    <t>San José, Incop reunión con personal de la UTSC para atender las gestiones propias de la Auditoría.</t>
  </si>
  <si>
    <t>San José, visita a la Corte Suprema de Justicia, Primer Circuito Judicial de San José</t>
  </si>
  <si>
    <t>Girar a San José, reunión en la Contraloría General de la República, para atender gestiones propias de la auditoría interna con respecto a la investigación que se encuentra en proceso.</t>
  </si>
  <si>
    <t>Incop, San Jose, Reunión de trabajo relacionada con las plantillas de Costos utilizadas por las Concesionarias e INCOP</t>
  </si>
  <si>
    <t>San José, Mall San Pedro, Charla sobre Privacidad y Seguridad de los datos y Violencia Digital promovida por la Agencia de Protección de Datos de los_x000D_
Habitantes. Esta liquidación sustituye la 15003 (41605) .</t>
  </si>
  <si>
    <t>San José, reunión en la Contraloría General de la República para atender gestiones propias de la Auditoría Interna.</t>
  </si>
  <si>
    <t>Reunión San Jose, Auditoría CTP para calaborar con la revisión y actualización de la actividad de planificación y denuncias en el Sistema ARGOS</t>
  </si>
  <si>
    <t>Reunión San José, MOPT y CTP´el 13 de mayo para atender gestiones relacionadas con estudio de auditoría finalizando a las 16:30 y el dia 14 de mayo en la Dirección General de Servicio Civil, en San José con el mismo motivo finalizando 15:30</t>
  </si>
  <si>
    <t>Sub total William Peraza Contreras</t>
  </si>
  <si>
    <t>E-0572 - ROY GERARDO GATJENS CRUZ</t>
  </si>
  <si>
    <t>Asistiendo a las oficinas de Incop San José en labores del cargo de la Auditoría Interna. Esta liquidación sustituye la liquidación 14980 porque no indicaba el lugar de inicio y finalización de la gira.</t>
  </si>
  <si>
    <t>Sub total Roy Gatjens Cruz</t>
  </si>
  <si>
    <t>E-0604 - DENIA MARIN SOLORZANO</t>
  </si>
  <si>
    <t>gira en San José visitandor a la contraloría General de la República, primer circuito judicial en San José, saliendo de caldera a las 08:30 y regresando a las 14:50</t>
  </si>
  <si>
    <t>se realiza la liquidación de viaticos por asistir al congreso Congreso con el tema central: "Transformación del Gobierno Corporativo: Estrategias para Superar Retos y Maximizar Oportunidades en un Entorno Dinámico", en el hotel Radison, San José, slaiendo 5:00 de empresarios unidos hacia San José, y se regresa 22:30, importante indicar que se viajo en autobus ya que no se contaba con chofer institucional</t>
  </si>
  <si>
    <t>se require adelanto de viatico para asistir a charla de Juntos contra la violencia digital, saliendo del Roble hacia San José, a las 05:00 y regresando a las 15:00 al Roble, cabe indicar que me regrese en bus al Roble de Puntarenas, ya que no tenía servicio de transporte para regresar. Este sustituye al 3115</t>
  </si>
  <si>
    <t>se liquidación de gastos de viaticos por asistir a reunión en el MOPT en San Jose, saliendo a las 06:00 am del Roble y regresando a las 17:25 al Roble</t>
  </si>
  <si>
    <t>se realiza liquidación de vale por asistir a reunión el día de hoy 14 de mayo a la Dirección General de Servicio Civil, por motivo de no cOntar con chofer la institución, me traslade en autobus del Roble hacia San José saliendo a las 05:00 am y regresando de Sanjosé al Roble 13:00 y servicio de taxi, de la parada de bus de San Jose a las 08:35(Empressrios Unidos) hacia la DGSC</t>
  </si>
  <si>
    <t>se liquidación de viatico por asistir a capacitación en San José en CICAP, esta liquidación sustituye la #41913</t>
  </si>
  <si>
    <t>Sub total Denia Marin Solorzano</t>
  </si>
  <si>
    <t>Total Auditoria</t>
  </si>
  <si>
    <t>E-0066 - MARCO AURELIO ZUÑIGA ANGULO</t>
  </si>
  <si>
    <t>REUNION EN INCOP SAN JOSE, PRESIDENCIA EJECUTIVA Y GERENCIA GENERAL</t>
  </si>
  <si>
    <t>Reunión Ministerio de Trabajo en San José y en INCOP San José, no se hizo adelanto dado por que la convocatoria estaba por confirmarce.</t>
  </si>
  <si>
    <t>Sub total Marco Zuñiga Angulo</t>
  </si>
  <si>
    <t>E-0175 - ADRIANA CHAVARRIA CORDERO</t>
  </si>
  <si>
    <t>LA PRESENTE LIQUIDACION ANULA LAS BOLETAS LIQUIDACION N.41019 Y 41046. TRASLADO A SAN JOSE, A LOS TRIBUNALES GOICOCHEA Y TRIBUNAL CONTENCIOSO ADMINISTRATIVO.</t>
  </si>
  <si>
    <t>ESTA BOLETA ANULA LAS BOLETAS 14766 Y 14805. TRASLADO A SAN JOSE, ESPECIFICAMENTE AL TRIBUNAL CONTENCIOSO ADMINISTRATIVO</t>
  </si>
  <si>
    <t>LA PRESENTE BOLETA DE LIQUIDACION ANULAS LAS BOLETAS 41507 Y 41514. ASI MISMO SE ACLARA QUE LA FUNCIONARIA ADRIANA CHAVARRIA CORDERO SE ENCONTRABA DE VACACIONES LOS DIAS 13, 14, 17 Y 18 DE MARZO DE PRESENTE AÑO. TRASLADO A SAN JOSE, PARA ATENDER JUICIO EN EL JUZGADO TRANSITO DE PAVAS Y AL TRIBUNAL CONTENCIOSO ADMINISTRATIVO</t>
  </si>
  <si>
    <t>Sub total Adriana Chavarria Cordero</t>
  </si>
  <si>
    <t>E-0630 - SHIRLEY CARRILLO ANGULO</t>
  </si>
  <si>
    <t>Liquidación de viáticos dentro del país, para ir al Balneario de Ojo de Agua en San Antonio de Belén con la Comisión Fiscalizadora.</t>
  </si>
  <si>
    <t>Gira al Muelle de Quepos para confeccionar acta</t>
  </si>
  <si>
    <t>Sub total Shirley Carrillo Angulo</t>
  </si>
  <si>
    <t>Total Asesoria Legal</t>
  </si>
  <si>
    <t>E-0086 - JEISON JOSE CARRANZA VILLALOBOS</t>
  </si>
  <si>
    <t>Asistencia reunión Presidencia Ejecutiva, INCOP, San José</t>
  </si>
  <si>
    <t>ASISTENCIA REUNIONES VARIAS, PRESIDENCI EJECUTIVA, INCOP,SAN JOSÉ</t>
  </si>
  <si>
    <t>Asistencia Junta Directiva, INCOP, Puntarenas. Residencia Esparza.</t>
  </si>
  <si>
    <t>Asistencia reuniones varias, Presidencia Jecutiva, INCOP, San José. sustituye 14739.</t>
  </si>
  <si>
    <t>Asistencia de Gira continua de reuniones, Presidencia Ejecutiva, INCOP, San José. Los dias 21, 22, 23 y 24 de enero del 2025. se requirió hospedaje en el hotel Urban Green.  21 de enero 2025 salida: 15:00 ( cena y hospedaje), 22 de enero (almuerzo, cena y hospedaje) 23 de enero (almuerzo, cena y hospedaje) 24 de enero Finaliza a las 08:00.Facturas de  los hospedajes: 00100002010000001403 y 00100002010000001401 ( se cobra el monto del hospeda de acuerdo con el reglamento de viaticos  y la diferencia se asume.</t>
  </si>
  <si>
    <t>Reunión Operativa con el sector productivo, como usuarios del puerto.  INCOP, San José.</t>
  </si>
  <si>
    <t>Sustituye la liquidación 14803 ,     Asistencias de Gira de reuniones INCOP, San José (Sector Productivo, Presidencia Ejecutiva, Comisión Operativa.</t>
  </si>
  <si>
    <t>Asistencia reunión, INCOP, San José, Presidencia Ejecutiva</t>
  </si>
  <si>
    <t>Gira reuniones, INCOP San José, Presidencia Ejecutiva, se requirió hospedaje en Hotel Talamanca segun factura: 00100001010000031908</t>
  </si>
  <si>
    <t>Asistencia reuiones INCOP, San José, Presidencia Ejecutiva.(se requirió hospedaje).</t>
  </si>
  <si>
    <t>Asistencia Reunion INCOP, San josé Presidiencia Ejecutiva, se requirió hospedaje.</t>
  </si>
  <si>
    <t>Asistencia Reunión INCOP, San José</t>
  </si>
  <si>
    <t>Asistencia Junta Directiva INCOP, Puntarenas</t>
  </si>
  <si>
    <t>Asistencia reunión INCOP San José Presidencia Ejecutiva.</t>
  </si>
  <si>
    <t>Asistencia Reunión INCOP, San José.</t>
  </si>
  <si>
    <t>Asistencia reunión, INCOP, San José.</t>
  </si>
  <si>
    <t>Asistencia reunión, INCOP, San José, Graneleros</t>
  </si>
  <si>
    <t>Sub total Jeison Carranza Villalobos</t>
  </si>
  <si>
    <t>E-0120 - VICTOR ANIBAL MORALES FIGUEROA</t>
  </si>
  <si>
    <t>Asistencia Junta Directiva, INCOP, Puntarenas, residencia Esparza</t>
  </si>
  <si>
    <t>Asistencia reunión, INCOP, San José, Presidencia Ejecutiva,</t>
  </si>
  <si>
    <t>Asistencia reunión INCOP, San José, Presidencia Ejecutiva</t>
  </si>
  <si>
    <t>Asistencia reunión, Presidencia Ejecutiva, INCOP, San José</t>
  </si>
  <si>
    <t>Asistencia reunión, INCOP, San José. Presidencia Ejecutiva</t>
  </si>
  <si>
    <t>Asistencia Junta Directiva de INCOP, Puntarenas Residencia en Esparza.</t>
  </si>
  <si>
    <t>reuniones varias en INCOP San Jose a solicutud de la presidencia ejecutiva</t>
  </si>
  <si>
    <t>Por asistir a reunión en PE de Incop, San José</t>
  </si>
  <si>
    <t>Sust. Liq Vale No.15038. Viáticos por asisitir a JD-INCOP, Puntarenas.</t>
  </si>
  <si>
    <t>Por asistir a reunión en Incop, San José, el miércoles 30 de abril.</t>
  </si>
  <si>
    <t>Asistencia reunión INCOP, San José-</t>
  </si>
  <si>
    <t>Asistencia reunión INCOP, San José, Graneleros.</t>
  </si>
  <si>
    <t>Sub total Victor Morales Figueroa</t>
  </si>
  <si>
    <t>E-0610 - HAROLD TRIGUEROS FERNANDEZ</t>
  </si>
  <si>
    <t>Traslado a terminal de cruceros de Puntarenas a realizar funciones de OPIP- SUSTITUTO en la operacion del buque M/S ZAANDAM</t>
  </si>
  <si>
    <t>Traslado a terminal de cruceros de Puntarenas a realizar funciones de OPIP- SUSTITUTO en la operacion del buque M/S ISLAND PRINCESS</t>
  </si>
  <si>
    <t>Traslado a Terminal de Cruceros de Puntarenas  a realizar funciones de OPIP- SUSTITUTO en atencion al buque M/S LE BELLOT</t>
  </si>
  <si>
    <t>Traslado al Terminal de Cruceros de Puntarenas a realizar funciones de OPIP-SUSTITUTO en atencion del buque M/S OCEANIA VISTA</t>
  </si>
  <si>
    <t>Traslado a terminal de cruceros de Puntarenas a realizar funciones de OPIP- SUSTITUTO en atencion al buque M/S AMADEA</t>
  </si>
  <si>
    <t>Traslado a Terminal de Cruceros de Puntarenas a realizar funciones de OPIP- SUSTITUTO en atencion del buque M/S AMADEA. sutituye liquidacion 14712</t>
  </si>
  <si>
    <t>Traslado al terminal de cruceros de puntarenas a realizar funciones de OPIP-SUSTITUTO en atencion del buque  M/S E BELLOT</t>
  </si>
  <si>
    <t>Traslado a Terminal de Cruceros de Puntarenas a realizar funciones de OPIP-SUSTITUTO en atencion al buque M/S CORAL PRINCESS</t>
  </si>
  <si>
    <t>Traslado a Terminal de Cruceros de Puntarenas a realizar funciones de OPIP'-SUSTITUTO en atencion al buque M/S VISTA</t>
  </si>
  <si>
    <t>Traslado a Terminal de Cruceros en Puntarenas como OPIP-SUSTITUTO en atencion al buque M/S CORAL PRINCESS</t>
  </si>
  <si>
    <t>Traslado al terminal de cruceros de Puntarenas a realizar funciones de OPIP SUSTITUTO en atencion al buque M/S THE WORLD</t>
  </si>
  <si>
    <t>Traslado a muelle de cruceros de Puntarenas a realizar funciones de OPIP-SUSTITUTO en atencion a buque M/S SEA CLOUD SPIRIT. Lugar de recidencia San Rafael de Esparza.</t>
  </si>
  <si>
    <t>Traslado a muelle de cruceros de Puntarenas a realizar funciones de OPIP-SUSTITUTO en atencion a buque M/S CORAL PRINCESS. Lugar de recidencia San Rafael de Esparza.</t>
  </si>
  <si>
    <t>Traslado a Terminal de Cruceros de Puntarenas a realizar funciones de OPIP - SUSTITUTO en atencion al buque M/S LE BELLOT. Lugar de recidencia San Rafael de Esparza</t>
  </si>
  <si>
    <t>Traslado a Terminal de Cruceros de Puntarenas a realizar funciones de OPIP - SUSTITUTO en atencion al buque M/V LOWLANDS PATRASCHE. Lugar de recidencia San Rafael de Esparza</t>
  </si>
  <si>
    <t>Traslado a Terminal de Cruceros de Puntarenas a realizar funciones de OPIP - SUSTITUTO en atencion al buque M/v LOWLANDS PATRASCHE . Lugar de recidencia San Rafael de Esparza</t>
  </si>
  <si>
    <t>Traslado a Terminal de Cruceros de Puntarenas a realizar funciones de OPIP-SUSTITUTO en atencion a el buque M/V LOWLANDS PATRASCHE. ugar de Residencia San Rafael de Esparza.</t>
  </si>
  <si>
    <t>Traslado a Terminal de Cruceros de Puntarenas a realizar funciones de OPIP - SUSTITUTO en atencion al buque M/S Coral Princess. Lugar de recidencia San Rafael de Esparza</t>
  </si>
  <si>
    <t>Traslado a Terminal de Cruceros de Puntarenas a realizar funciones de OPIP - SUSTITUTO en atencion al buque M/S MITSUI OCEAN FUJI. Lugar de recidencia San Rafael de Esparza</t>
  </si>
  <si>
    <t>Traslado de personal a reuniones en Heredia (UNA) y  INCOP-San Jose. Lugar de recidencia San Rafael de Esparza.</t>
  </si>
  <si>
    <t>Traslado a Terminal de cruceros de Piuntarenas  a realizar funciones de OPIP- SUSTITUTO en atencion al buque M/S SAPPHIRE PRINCESS. Lugar de Residencia San Rafael de Esparza</t>
  </si>
  <si>
    <t>Traslado a Terminal de Cruceros de Puntarenas a realizar funciones de OPIP- SUSTITUTO en atencion del buque M/S CORAL PRINCESS. lugar de recidencia San Rafael de Esparza. sustituye la liquidacion 14975</t>
  </si>
  <si>
    <t>Traslado a Terminal de Cruceros de Puntarenas a realizar funciones de OPIP- SUSTITUTO en atencion del buque M/S CARNIVAL SPIRIT. lugar de recidencia San Rafael de Esparza.</t>
  </si>
  <si>
    <t>Traslado a Terminal de Cruceros de Puntarenas a realizar funciones de OPIP- SUSTITUTO en atencion del buque M/S SILVER SEA. lugar de recidencia San Rafael de Esparza</t>
  </si>
  <si>
    <t>: Traslado a Terminal de Cruceros de Puntarenas a realizar funciones de OPIP- SUSTITUTO en atencion del buque M/S NORWEGIAN JADE. lugar de recidencia San Rafael de Esparza</t>
  </si>
  <si>
    <t>Traslado a Terminal de Cruceros de Puntarenas a realizar funciones de OPIP- SUSTITUTO en atencion del buque M/S GREG MORTIMER. lugar de recidencia San Rafael de Esparza</t>
  </si>
  <si>
    <t>Traslado a Terminal de Cruceros de Puntarenas a realizar funciones de OPIP- SUSTITUTO en atencion del buque M/S CORAL PRINCESS. Lugar de recidencia San Rafael de Esparza</t>
  </si>
  <si>
    <t>Traslado a Terminal de Cruceros de Puntarenas a realizar funciones de OPIP- SUSTITUTO en atencion del buque M/S ROALD AMUNDSEN. lugar de recidencia San Rafael de Esparza</t>
  </si>
  <si>
    <t>Traslado a Terminal de Cruceros de Puntarenas a realizar funciones de OPIP- SUSTITUTO en atencion del buque M/S CARIBBEAN PRINCESS. lugar de recidencia San Rafael de Esparza</t>
  </si>
  <si>
    <t>Traslado a San Jose a las oficinas de la DNS- MOPT y INCOP - San Jose</t>
  </si>
  <si>
    <t>Traslado a Terminal de Cruceros de Puntarenas a realizar funciones de OPIP- SUSTITUTO en atencion del buque M/S USS EAGLE. lugar de recidencia San Rafael de Esparza, se realiza las labores en jornada nocturna</t>
  </si>
  <si>
    <t>Traslado a Terminal de Cruceros de Puntarenas a realizar funciones de OPIP- SUSTITUTO en atencion del buque M/S USS EAGLE. lugar de recidencia San Rafael de Esparza,  el funcionario trabaja una jornada continua de doce horas en jornada nocturna.</t>
  </si>
  <si>
    <t>Traslado a Terminal de Cruceros de Puntarenas a realizar funciones de OPIP- SUSTITUTO en atencion del buque M/S ISLAND PRINCESS. lugar de recidencia San Rafael de Esparza</t>
  </si>
  <si>
    <t>Traslado a Terminal de Cruceros de Puntarenas a realizar funciones de OPIP- SUSTITUTO en atencion del buque M/S EUROPA 2. lugar de recidencia San Rafael de Esparza</t>
  </si>
  <si>
    <t>Traslado a Terminal de Cruceros de Puntarenas a realizar funciones de OPIP - SUSTITUTO en atencion al buque M/S SEVEN SEAS MARINERI. Lugar de recidencia San Rafael de Esparza</t>
  </si>
  <si>
    <t>Traslado a Terminal de Cruceros de Puntarenas a realizar funciones de OPIP - SUSTITUTO en atencion al buque Pesquero  EUROS TUNA. Lugar de recidencia San Rafael de Esparza. Se trabajo en jornada nocturna</t>
  </si>
  <si>
    <t>Traslado a Terminal de Cruceros de Puntarenas a realizar funciones de OPIP - SUSTITUTO en atencion al buque Pesquero EUROS TUNA. Lugar de recidencia San Rafael de Esparza. Se trabajo en jornada nocturna</t>
  </si>
  <si>
    <t>Traslado a Terminal de Cruceros de Puntarenas a realizar funciones de OPIP - SUSTITUTO en atencion al buque Pesquero EUROS TUNA. Lugar de recidencia San Rafael de Esparza. Se trabajo en jornada nocturna.</t>
  </si>
  <si>
    <t>Sub total Harold Trigueros Fernandez</t>
  </si>
  <si>
    <t>Total U.T.S.C.</t>
  </si>
  <si>
    <t>E-0076 - FLANDER GERARDO SALAS SALAZAR</t>
  </si>
  <si>
    <t>TRASLADO AL MUELLE DE PUNTARENAS A GESTIONES PROPIAS DEL CARGO. LUGAR DE RESIDENCIA ESPARZA.</t>
  </si>
  <si>
    <t>TRASLADO AL MUELLE DE PUNTARENAS PARA  GESTIONES PROPIAS DEL CARGO. LUGAR DE RESIDENCIA ESPARZA.</t>
  </si>
  <si>
    <t>TRASLADO AL MUELLE DE CRUCEROS EN PUNTARENAS POR GESTIONES PROPIAS DEL CARGO. LUGAR DE RESIDENCIA ESPARZA.</t>
  </si>
  <si>
    <t>TRASLADO AL MUELLE DE QUEPOS Y GOLFITO A GESTIONES DE CONTROL DE ESTA DIRECCIÓN. LUGAR DE RESIDENCIA ESPARZA. ESTE TRAMITE SUSTITUYE LA LIQUIDACIÓN 14740.</t>
  </si>
  <si>
    <t>TRASLADO AL MUELLE DE QUEPOS PARA ATENDER GESTIONES PROPIAS DEL CARGO. LUGAR D ERESIDENCIA ESPARZA.</t>
  </si>
  <si>
    <t>TRASLADO AL MUELLE DE PUNTARENAS A GESTIONES PROPIAS DEL CARGO. LUGAR DE RESIDENCIA ESPARZA. SUSTITUYE LA LIQUIDACIÓN 14770 .</t>
  </si>
  <si>
    <t>TRASLADO A SAN JOSÉ A REUNION EN LANAMME UCR. LUGAR DE RESIDENCIA ESPARZA.</t>
  </si>
  <si>
    <t>TRASLADO AL MUELLE DE QUEPOS Y GOLFITO POR GESTIONES PROPIAS DEL CARGO. LUGAR DE RESIDENCIA ESPARZA.</t>
  </si>
  <si>
    <t>TRASLADO AL MUELLE DE QUEPOS A GESTIONES PROPIAS DEL CARGO. LUGAR DE RESIDENCIA ESPARZA.</t>
  </si>
  <si>
    <t>TRASLADO AL MUELLE DE CRUCEROS Y A SESION DE JUNTA DIRECTIVA EN PUNTARENAS. LUGAR DE RESIDENCIA ESPARZA.</t>
  </si>
  <si>
    <t>TRASLADO AL MUELLE DE CRUCEROS A GESTIONES PROPIAS DEL CARGO. LUGAR DE RESIDENCIA ESPARZA.</t>
  </si>
  <si>
    <t>TRASLADO AL MUELLE DE PUNTARENAS A GESTIONES PROPIAS DEL CARGO- LUGAR DE RESIDENCIA ESPARZA.</t>
  </si>
  <si>
    <t>TRASLADO AL MUELLE DE CRUCEROS EN PUNTARENAS A GESTIONES ROPIAS DEL CARGO. LUGAR DE RESIDENCIA ESPARZA.</t>
  </si>
  <si>
    <t>TRASLADO AL MUELLE DE GOLFITO A GESTIONES PROPIAS DEL CARGO. LUGAR DE RESIDENCIA ESPARZA.</t>
  </si>
  <si>
    <t>TRASLADO A MUELLE DE PUNTA MORALES A SUPERVISIÓN DEL PLAN DE MANTENIMIETO EN COMPAÑIA DE ING. ESTEBAN MAYORGA. LUGAR DE RESIDENCIA ESPARZA.</t>
  </si>
  <si>
    <t>TRASLADO AL MUELLE DE CRUCEROS EN PUNTARENAS A GESTIONES PROPIAS DEL CARGO. LUGAR DE RESIDENCIA ESPARZA.</t>
  </si>
  <si>
    <t>TRASLADO AL MUELLE DE PUNTARENAS DE PUNTARENAS A FISCALIZACION SERVICIO DE MANTENIMIENTO DE BOYAS. LUGAR DE RESIDENCIA ESPARZA.</t>
  </si>
  <si>
    <t>TRASLADO A MUELLE DE PUNTARENAS POR GESTIONES PROPIAS DEL CARGO. LUGAR DE RESIDENCIA ESPARZA.</t>
  </si>
  <si>
    <t>TRASLADO A SAN JOSÉ PARA REUNION EN LANAMME. RESIDENCIA ESPARZA.</t>
  </si>
  <si>
    <t>TRASLADO A SESION DE JD EN EL EDIFICIO DE JPT EN PUNTARENAS Y AL MUELLE DE CRUCEROS.. LUGAR DE RESIDENCIA ESPARZA.</t>
  </si>
  <si>
    <t>TRASLADO A GOLFITO PARA ASISTIR AL MUELLE POR GESTIONES PROPIAS DEL CARGO. LUGAR DE RESIDENCIA ESPARZA.</t>
  </si>
  <si>
    <t>GIRA AL MUELLE DE GOLFITO PARA ATENDER REUNION CONVOCADA POR LA PRESIDENCIA EJECUTIVA Y SUPERVISION DE PROYECTO MUELLE GOLFITO. LUGAR DE RESIDENCIA ESPARZA.</t>
  </si>
  <si>
    <t>TRASLADO AL MUELLE DE CRUCEROS EN PUNTARENAS A GESTIONES PROPIAS DEL CARGO, LUGAR DE RESIDENCIA ESPARZA.</t>
  </si>
  <si>
    <t>Total Dirección Portuaria</t>
  </si>
  <si>
    <t>E-0007 - DAXIA ANDREA VARGAS MASIS</t>
  </si>
  <si>
    <t>Se realiza liquidación de gastos de viajes en mi condición de Coordinadora de la Comisión Balneario Ojo de Agua por asistencia a reunión sobre asuntos sobre los eventos masivos que se puedan organizar en el Balneario Ojo de Agua en en La Casa de la Cultura en Belén.</t>
  </si>
  <si>
    <t>Se realiza liquidación de viaticos por asistir a reunión programada por la Presidiencia Ejecutiva en las instalaciones de Incop San José</t>
  </si>
  <si>
    <t>Total Dirección Administrativa Financiera</t>
  </si>
  <si>
    <t>E-0597 - ANDRES HERNÁNDEZ JIMÉNEZ</t>
  </si>
  <si>
    <t>Se realizó gira de fiscalización saliendo de Puerto Caldera a las 6:50 y dirigiendose al muelle de Quepos el 13/01/2025, hospedandose una noche por un monto de 21000 colones según factura terminada en 18534 y se prosiguió con la gira al Muelle de Golfito el 14 y 15 de enero del 2025, hospedandose 1 noche por un monto de 21900.08 según factura terminada en 13572, regresando a Puerto Caldera el 15/01/2023 a las 16:30</t>
  </si>
  <si>
    <t>Sub total Andres Hernández Jiménez</t>
  </si>
  <si>
    <t>E-0123 - VIVIANA MARIA MOSCOSO PORRAS</t>
  </si>
  <si>
    <t>Asistencia Junta Directiva, INCOP, Puntarenas Residencia Delmonte, San Mateo</t>
  </si>
  <si>
    <t>Asistencia Junta Directiva de INCOP, Puntarenas Residencia en Delmonte San Mateo.</t>
  </si>
  <si>
    <t>Asistecia reunión INCOP, San José, Presidencia Ejecutiva</t>
  </si>
  <si>
    <t>Asistencia congreso UNA, Heredia</t>
  </si>
  <si>
    <t>Asistencia reunión MOPT-INCOP, San José. Residencia Desmonte, San Mateo.</t>
  </si>
  <si>
    <t>Sub total Viviana Moscoso Porras</t>
  </si>
  <si>
    <t>Total Secretaria de Fiscalización</t>
  </si>
  <si>
    <t>E-0087 - LUIS DIEGO SANCHEZ RUIZ</t>
  </si>
  <si>
    <t>ir a una reunión en las oficinas de LANANME en San José</t>
  </si>
  <si>
    <t>Sub total Luis Diego Sánchez</t>
  </si>
  <si>
    <t>E-0122 - GUSTAVO CHAVARRIA VALVERDE</t>
  </si>
  <si>
    <t>Por asistir a reunión con la CNRV en auditorio del Instituto Costarricense de Acueductos y Alcantarillados, San José.</t>
  </si>
  <si>
    <t>Sub total Gustavo Chavarria Valverde</t>
  </si>
  <si>
    <t>Total Planificacióm</t>
  </si>
  <si>
    <t>E-0013 - CHRISTIAN ROJAS RIVERA</t>
  </si>
  <si>
    <t>A soliictud de la GG, realziar visita de inspección edificio San José, para mantenimientos.</t>
  </si>
  <si>
    <t>Visitaa Balneario de Ojo de Agua (Belen, Heredia) para ver el plan de mantenimiento 2025</t>
  </si>
  <si>
    <t>Visita a instalaciones de INCOP Sn José, para ver necesidades para instalar sistema de camaras de seguridad. Sustituye la liquidación 14829</t>
  </si>
  <si>
    <t>Visita al Balneario de Ojo de Agua en Belen en visita con la Dirección de Aguas.</t>
  </si>
  <si>
    <t>Viista al Balneario de Ojo de Agua en Belén y Dirección de Aguas Barrio Tournon, para audiencia. Sustituye a la liquidación 14903.</t>
  </si>
  <si>
    <t>Reunion en las oficinas de INCOP San José, con los personeros de la empresa de limpieza, funcionarios de PE y el Proveedor de INCOP</t>
  </si>
  <si>
    <t>REunión en San Jose con empresa IVEMA, para ver mantenimiento en San Jose del sistema hidrosanitario, igual ver repaaraciones menores que se deben hacer, con el Ing. Jaramillo. Y pasar a EPA a realziar compras de dispensadores de jabon</t>
  </si>
  <si>
    <t>Participar en la visita técnica del edificio de INCOP San José, asimismo ir a un par de agencias a ver vehículos y pedir información</t>
  </si>
  <si>
    <t>Total Prespuesto</t>
  </si>
  <si>
    <t>E-0185 - CINDY EUGENIA MASIS MORA</t>
  </si>
  <si>
    <t>viaje a Golfito y Quepos a realizar tomas físicas de vales de herramienta y trabajo con la CSO los dias 24-25-26 de feb2025 fact hosp#00100001010000007687 sustituye la liquidacion 14834 (41289)</t>
  </si>
  <si>
    <t>viaje a San José a sesión de trabajo con la comisión nacional de valores, el dia miércoles 18 de junio de 8:30 a 12:00 m.d auditorio de AYA Pavas.</t>
  </si>
  <si>
    <t>Sub total Contabilidad</t>
  </si>
  <si>
    <t>E-0659 - JOSÉ ESTEBAN BADILLA ORTÍZ</t>
  </si>
  <si>
    <t>Gira a Isla Chira con casa presidencial para revisar temas varios con respecto a la inauguracion del embarcadero, salida el 03/03/2025 a las 5:20 am de mi residencia (Esparza) hacia caldera, debido a que me recogian en caldera a las 6:00 am y el retorno fue a las 14:15 pm igualmente a Caldera para dar por terminada la gira.</t>
  </si>
  <si>
    <t>E-0071 - LUISA EMILIA TIJERINO SANCHEZ</t>
  </si>
  <si>
    <t>IR A SAN JOSE A LAS OFICINAS DE SETENA A ENTREGAR LA DOCUMENTACION PARA SOLICITAR LA RENOVACION DE LAS GARANTIAS.  EL VIAJE INICIO A LAS 06:00 PORQUE SE TENIA OTRA GIRA PROGRAMADA</t>
  </si>
  <si>
    <t>IR A SAN JOSE AL BANCO NACIONAL A RECOGER LOS CERTIFICADOS DE LAS GARANTIAS QUE SE TIENEN ANTE SETENA Y LUEGO IR A SETENA A QUE ENDOSARAN ESTOS CERTIFICADOS</t>
  </si>
  <si>
    <t>Total Tesorería</t>
  </si>
  <si>
    <t>E-0012 - MARCOS GUSTAVO LEON SERRANO</t>
  </si>
  <si>
    <t>Traslado del Gerente General Lic, Juan Ariel Madrigal y el Jefe de la Unidad de Servicios Generales Lic, Cristian Rojas a reuniones varias en San José</t>
  </si>
  <si>
    <t>traslado del Gerente General Juan Ariel Madrigal a reunion en oficinas de INCOP en San José, lo acompaña el Asesor Legal Marco Zuñiga y el jefe de la unidad de Servicios Generales Cristian Rojas</t>
  </si>
  <si>
    <t>Liquidacion de gira a las terminales de Quepos y Golfito con el Director Portuario Flander Salas, 21/05/2025 entrada 06:28am y salida 21:00pm, vicita terminal de Quepos y traslado a Puerto Golfito, 22/01/2025 entrada 06:00am salida 17:00pm, vicita terminal de Golfito y retorno a caldera, se realizo hospedaje en el hotel SJO Grocery Leasing S.A, Factura # 00100001010000007509</t>
  </si>
  <si>
    <t>traslado de personal de Incop en buceta  de puntarenas a caldera los dias 10/02/2025 entrada 06:45 llegada 07:50 dia 11/02/2025 entrada 06:40 llegada 07:55 dia 12/02/2025 entrada 06:35 llegada 07:55 dia 13/02/2025 llegada  06:38 salida 07:48</t>
  </si>
  <si>
    <t>dia 18/02/2025 entrada 05am salida 16:10pm traslado del Director Portuario a LANAME en san jose dia 19/02/2025 entrada 05am salida 20pm traslado a las terminales de Quepos y Golfito con el Gerente General y el Director Portuario  , este dia se hace hospedaje en hotel WACKA CORRECTO INCORPORATED SA, FACTURA #00100001010000002342, DIA 20/02/2025 visita terminal de Golfito con el Gerente General y el Director Portuario entrada 06am salida 21pm</t>
  </si>
  <si>
    <t>Gira a las terminales de quepos y golfito con personal de contabilidad, opip y salud ocupacional,24/02/2025 entrada 06:30am salida 20pm,vicita terminal de Quepos 25/02/2025 entrada 06am salida 20pm y el dia 26/02/2025 entrada 06am salida 18pm visita terminal de Golfito, los dias 24 y 25 se hace hospedaje en GROCERY LEASING S.A factura #00100001010000007692, favor de remplazar con este tramite el #14844</t>
  </si>
  <si>
    <t>Traslado de personal los dias 03/04 de marzo 2025 en buceta de puntarenas a caldera .03/03/2025 entrada 06:40am salida 07:50am dia 04/03/2025 entrada 06:50am salida 07:55am</t>
  </si>
  <si>
    <t>Traslado de personal de puntarenas a incop caldera pasando por el roble</t>
  </si>
  <si>
    <t>Traslado al balneario ojo de agua y reunion en San Jose en edificio ALVASA barrio tournon , con el Gerente General Juan Madrigal,Asesor Legal  Marco Zuñiga y el señor Chiristian Rojas Jefe Servicios Generales.</t>
  </si>
  <si>
    <t>Traslado de personal los dias 19 y 20 de puntarenas a incop caldera pasando por el Roble en buceta institucional,19/03/2025 entrada 06:54am salida 07:50am traslado de personal, 20/03/2025 entrada 06:40am salida 07:55am traslado de personal</t>
  </si>
  <si>
    <t>Traslado de personal de Incop con buceta institucional de puntarenas a caldera los dias 24/3/2025 entrada 07am salida 07:50 am, dia 25/03/2025 entrada 07am salida 07:55am y el dia 26/05/2025 entrada 07am salida 07:58 am.</t>
  </si>
  <si>
    <t>lunes 31/03/2025 Traslado de personal e incop de puntrenas a caldera entrada 07am salida 07:50am dia 01/04/2025 traslado de vehiculo oficial placa 104-78 a la gencia Toyota en Santa Ana San José, entrada 05:04am salida 17:30</t>
  </si>
  <si>
    <t>Traslado de personal de incop de puntarenas a caldera en buceta institucional los dias 21/22/23 y 24 de abril del 2025, dia 21 entrada 07am llegada 0748, dia22 entrada 07am llegada 07:50, dia 23 entrada 07am llegada 07:55, dia 24 entrada 07am llegada 07:52</t>
  </si>
  <si>
    <t>Traslado del Gerente General, Juan Ariel Madrigal a reunion en el Ministerio de Seguridad en San Jose.</t>
  </si>
  <si>
    <t>Viernes 09/05/2025 entrada 07am salida 16:45, traslado de personal de puntarenas a caldera en buceta institucional, lunes 12/05/2025 entrada 06:30am llegada 14:47pm realizar trabajos en incop san jose, martes 13/05/2025 entrada 07am llegada 07:50am traslado de personal de puntarenas a caldera en buceta institucional.</t>
  </si>
  <si>
    <t>14/05/2025 entrada 07am llegada 07:50 traslado de personal de puntarenas a caldera 15/05/2025 entrada 07am legada 07:55 traslado de personal de incop a puerto caldera ambos dias en buceta institucional.</t>
  </si>
  <si>
    <t>16/05/2025, entrada 05am llegada 19pm traslado de vehiculo oficial placa 104-76 a mantenimiento en agencia toyota en san jose,19/05/2025 entrada 04:30am llegada 11:00am traslado de vehiculo oficial placa 104-75 mantenimiento en agencia toyota en san jose</t>
  </si>
  <si>
    <t>Atender gira programada de la DOP y Salud Ocupacional a las terminales de Quepos y Gofito, 26/05/2025 entrada 05:05 am salida 21pm, visita terminal de Quposy traslado a Golfito, 27/5/25 entrada 06am salida 21pm visita terminal de Golfito entrada 06am salida 21pm, 28/05/2025 entrada 06am salida 18pm visita terminal de Golfito y retorno a caldera, se hace hospedaje en hotel SJO Grocery Leasing S.A  factura #00100001010000008098</t>
  </si>
  <si>
    <t>09/06/25 hora de salida 05:20 llegada 20:05 traslado de la funcionaria Agata Acuña a la Universidad Latina en San Pedro San José, 10/06/25 entrada 05:00 llegada 10:40, Traslado de la funcionaria Agata Acuña a la Universidad Latina en San Pedro San José,</t>
  </si>
  <si>
    <t>Gira a la terminales de Golfito y Quepos con la Gerencia General y la direccion Portuaria, 16/06/2025 entrada 05am salida 21:30pm visita terminal de Golfito, 17/06/2025 entrada 06am salida 18:20pm visita Terminal de Golfito y Quepos con retorno a Caldera Incop.</t>
  </si>
  <si>
    <t>Traslado de personal a Puerto Caldera pasando por el Roble</t>
  </si>
  <si>
    <t>Traslado de personal de incop de puntarenas a caldera, dia 23/06/2025 entrada 07am llegada 07:50am, 24/06/2025 entrada 07am llegada 07;45am, 25/06/2025 entrada 07am llegada 07:55am, 26/06/2025 entrada 07am llegada 07:45am, 27/06/2025 entrada 07am llegada 07:55am</t>
  </si>
  <si>
    <t>Sub total Marcos Gustavo León</t>
  </si>
  <si>
    <t>E-0075 - MAURO MARTIN BUSTOS FALLAS</t>
  </si>
  <si>
    <t>Miercoles 08/01/2025 traslado de personal de Puntarenas,Roble hacia Caldera hora entrada 07:00am hora llegada :08:00am Jueves 09/01/2025 traslado de personal de Puntarenas,Roble hacia Caldera hora entrada 07:00am hora llegada 08:00am Viernes 10/01/2025 traslado de personal de Puntarenas,Roble hacia Caldera hora entrada 07:00am hora llegada 08:00am lugar de residencia Fray Casiano</t>
  </si>
  <si>
    <t>TRASLADO A SAN JOSE A DEJAR LA UNIDAD 104-65 EN LA AGENCIA CIDAD TOYOTA PARA REALIZARLE MANTENIMIENTO MAYOR Y REPARACION DEL AC Y LUEGO A LAS OFICINAS DE INCOP S.J HORA DE SALIDA 04:32AM HORA RETORNO 15:00PM PAGO DE TAXI DE MI CASA DE HABITACION EN FRAY CASIANO HACIA PUNTARENAS TIQUETE TAXI #34599 KILOMETROS RECORRIDOS KPH 8.8 LUGAR DE RESIDENCIA FRAY CASIANO ESTA LIQUIDACION SOSTITUYE LA #40997</t>
  </si>
  <si>
    <t>JUEVES 16/01/2025 Traslado a san jose al Segundo Circuito Judicial y al Tribunal Contencioso Administrativo con la Lic Adriana Chavarria y  a las Oficinas de Incop S.J a dejar sillas a peticion de la Unidad Tecnica y Control hora salida 07:50am hora de retorno 16:00pm lugar de residencia Fray Casiano</t>
  </si>
  <si>
    <t>Lunes 20/01/2025 Traslado a San Jose a la Agencia Ciudad Toyota la Uruca dejar la unidad 104-75 y recojer la unidad 104-65 hora salida 10:30am hora retorno 16:40pm lugar residencia Fray Casiano</t>
  </si>
  <si>
    <t>Martes 21/01/2025 Traslado de personal de Puntarenas Roble hacia caldera hora de entrada 06:50am hora llegada 07:49am lugar residencia Fray Casiano</t>
  </si>
  <si>
    <t>MIERCOLES 22/01/2025 Traslado de personal de Puntarenas,Roble,, hacia Caldera hora entrada 06:50am hora llegada 08:00am lugar residencia Fray Casiano JUEVES 23/01/2025 traslado de personal de Puntarenas,Roble hacia Caldera hora entrada 06:50am hora llegada 08:00am lugar residencia Fray Casiano VIERNES 24/01/2025 traslado de personal de Puntarenas,Roble hacia Caldera hora entrada 06:50am hora llegada 08:00am lugar de residencia Fray Casiano</t>
  </si>
  <si>
    <t>JUEVES 30/01/2025 TRASLADO DE LA FUNCIONARIA YERLIN VEGA DESDE EL HOTEL MANGLARES CALDERA HACIA EL MUELLE DE CRUCEROS PUNTARENAS PARA TRASLADARSE HACIA ISLA CHIRA LUEGO DESDE EL MUELLE DE CRUCEROS PUNTARENAS HACIA SAN JOSE Y RETORNO A PUNTARENAS PAGO DE TAXI DESDE MI CASA DE HABITACION EN FRAY CASIANO HACIA PUNTARENAS HORA DE ENTRADA 05:05AM HORA DE RETORNO A PUNTARENAS 17:00PM KILOMETROS RECORRIDOS 9,9 LUGAR DE RESIDENCIA FRAY CASIANO</t>
  </si>
  <si>
    <t>JUEVES 06/02/2025 TRASLADO A SAN JOSE CON LA LIC ADRIANA CHAVARRIA AL TRIBUNAL CONTENCIOSO ADMINISTRATIVO PARA REALIZAR TRAMITES DE INCOP HORA SALIDA 07:30AM HORA RETORNO 15:00PM LUGAR DE RESIDENCIA FRAY CASIANO</t>
  </si>
  <si>
    <t>MIERCOLES 19/02/2025 TRASLADO DE PERSONAL DE PUNTARENAS ROBLE HACIA CALDERA LUGAR DE RESIDENCIA FRAY CASIANO</t>
  </si>
  <si>
    <t>TRASLADO A QUEPOS Y GOLFITO CON EL FUNCIONARIO DE LA AUDITORIA RANDAL HERNANDEZ MATA  LOS DIAS LUNES 10/02/2025 MARTES 11/02/2025 MIERCOLES12/02/2025 Y RETORNO EL DIA JUEVES 13/02/2025 HORA DE SALIDA 04:19AM HORA RETORNO 18:00PM PAGO DE TAXI DE MI RESIDENCIA EN FRAY CASIANO HACIA PUNTARENAS TIQUETE TAXI #35470 KILOMETROS RECORRIDOS 9.4 LUGAR RESIDENCIA FRAY CASIANO ESTA LIQUIDACION SOSTITUYE LA # 14801</t>
  </si>
  <si>
    <t>Jueves 20/02/2025 traslado de personal de Puntarenas Roble hacia caldera hora entrada 06:50am hora llegada 08:00am lugar residencia Fray Casiano Viernes 21/02/2025 traslado de personal de Puntarenas Roble hacia Caldera hora entrada 06:49 hara llegada 08:00am lugar residencia Fray Casiano</t>
  </si>
  <si>
    <t>MIERCOLES 26/02/2025 TRASLADO A PUERTO QUEPOS CON EL DIRECTOR PORTUARIO MBA FLANDER SALAS PARA ASISTIR A REUNION CON EL PERSONAL Y OFERENTES PARA MANTENIMIENTO DEL MUELLE HORA SALIDA 06:45AM HORA RETORNO 17:00PM LUGAR RESIDENCIA FRAY CASIANO</t>
  </si>
  <si>
    <t>JUEVES 27/02/2025 TRASLADO A BELEN HEREDIA CON LA LIC SHIRLEY CARRILLO EN EL SALON COMUNAL PARA ASISTIR A REUNION CON JERARCAS DEL MINISTERIO DE SALUD LOCAL HORA ENTRADA 07:00AM HORA RETORNO 14:02PM LUGAR RESIDENCIA FRAY CASIANO</t>
  </si>
  <si>
    <t>JUEVES 27/02/2025 TRASLADO A SAN JOSE A DEJAR A LA JEFA DE DESPACHO DE LA PRESIDENCIA EEJECUTIVA DE INCOP LIC NOELIA CASTRO DESDE CALDERA HACIA INCOP S.J Y RETORNO A PUNTARENAS SALIDA CALDERA 14:45PM RETORNO A PUNTARENAS 20:05PM LUGAR RESIDENCIA FRAY CASIANO</t>
  </si>
  <si>
    <t>MARTES 04/03/2025 TRASLADO AL MUELLE DE CRUCEROS PUNTARENAS CON EL DIRECTOR PORTUARIO MBA FLANDER SALAS SALAZAR Y EL ING ESTEBAN MAYORGA PARA REALIZAR INSPECCIONES DEL MUELLE Y REUNIONESPROPIAS DEL CARGO ESTA LIQUIDACION SOSTITUYE LA #14858 LUGAR RESIDENCIA FRAY CASIANO</t>
  </si>
  <si>
    <t>MIERCOLES 05/03/2025 TRASLADO DE PERSONAL DE PUNTARENAS ROBLE HACIA CALDERA LUGAR DE RESIDENCIA FRY CASIANO ESTA LIQUIDACION SOSTITUYE LA #14858</t>
  </si>
  <si>
    <t>LUNES 24/02/2025 TRASLADO A LAS OFICINAS DE INCOP SAN JOSE CON EL JEFE DE LA U.S.G MBA CRISTIAN ROJAS Y EL JEFE DE LA UNIDAD T.I ING MIGUEL RAMIREZ PARA ASISTIR A REUNION EN LA PRESIDENCIA EJECUTIVA PAGO DE TAXI DE TAXI DESDE MI CASA DE HABITACION EN FRAY CASIANO HACIA CALDERA HORA ENTRADA 05:49AM HORA DE RETORNO 16:00PM TIQUETE TAXI #35835 KILOMETROS RECORRIDOS #11.0 ESTA LIQUIDACION SOSTITUYE LA #14823</t>
  </si>
  <si>
    <t>JUEVES 06/03/2025 TRASLADO A PUERTO GOLFITO Y RETORNO EL VIERNES 07/03/2025 CON EL ING ESTEBAN MAYORGA PARA REALIZAR INSPECCION DE PROYECTO ESTRUCTURAL DEL MUELLE DE GOLFITO HORA DE SALIDA PAGO DE TAXI DE MI CASA DE HABITACION EN FRAY CASIANO HACIA CALDERA TIQUETE#000986 KILOMETROS RECORRIDOS 12.129 HORA DE ENTRADA 05:00AM HORA RETORNO 21:00 PAGO DE HOSPEDAJE HOTEL DON FITO FACTURA #00100001010000007723LUGAR RESIDENCIA FRAY CASIANO</t>
  </si>
  <si>
    <t>LUNES 10/03/2025 TRASLADO DE PERSONAL DE PUNTARENAS ROBLE HACIA CALDERA HORA DE ENTRADA 06:49AM HORA LLEGADA 08:00AM MARTES 11/03/2025 TRASLADO DE PERSONAL DE PUNTARENAS ROBLE HACIA CALDERA HORA ENTRADA 06:50AM HORA LLEGADA 08:00AM LUGAR DE RESIDENCIA FRAY CASIANO</t>
  </si>
  <si>
    <t>MIERCOLES 12/03/2025 TRASLADO DE PERSONAL DE PUNTARENAS ROBLE HACIA CALDERA HORA DE ENTRADA 06:46AM HORA LLEGADA 08:00AM JUEVES 13/03/2025 TRASLADO DE PERSONAL DE PUNTARENAS ROBLE HACIA CALDERA HORA ENTRADA 06:54AM HORA LLEGADA 08:00AM LUGAR RESIDENCIA FRAY CASIANO</t>
  </si>
  <si>
    <t>LUNES 24/03/2025 TRASLADO A SAN JOSE CON EL JEFE DE U.S.G MBA CRISTIAN ROJAS Y EL JEFE LA LA UNIDAD DE PROVEDURIA MBA ROBERTO AGUILAR PARA ASISTIR A REUNION EL LA PRESIDENCIA EJECUTIVA DE INCOP HORA SALIDA 06:00AM HORA RETORNO 15:30PM MARTES 25/03/2025 TRASLADO A PUERTO QUEPOS CON LA LIC SHIRLEY CARRILLO PARA ASTIR A REUNION CON LA ADMINISTRADORA DE LAS OFICINAS DEL MUELLE HORA SALIDA 06:00AM HORA RETORNO 14:45PM LUGAR RESIDENCIA FRAY CASIANO</t>
  </si>
  <si>
    <t>VIERNES 14/03/2025 TRASLADO A SAN JOSE CON EL FUNCIONARIO DE PRVEDURIA JORGE RIOS PARA ASISTIR A CAPACITACION EN LA COTRALORIA GENERAL DE LA REPUBLICA HORA SALIDA 05:00AM HORA RETORNO 20:05PM PAGO DE TAXI DESDE MI CASA DE HABITACION EN FRAY CASIANO HACIA CALDERA TIQUETE DE TAXI #001168 KILOMETROS RECORRIDOS 12.172 ESTA LIQUIDACION SOSTITUYE LA # 14940 ( 41506 LUGAR DE RESIDENCIA FRAY CASIANO</t>
  </si>
  <si>
    <t>Martes 18/03/2025  devolucion por motivo que no  se realiso la gira  programada a San Jose   Miercoles 19/03/2025 Traslado a Belen Ojo de  Agua con el Jefe de la  U.S.G MBA Cristian Rojas  para  realizar Inspeciones de mantenimientos del balneario, recojer a la jefa de despacho  de la  PE  de incop,  Lic Noelia Castro y trasladarla  a  San Jose  hora salida 04:55AM hora de retorno 20:09PM pago de taxi desde  mi casa de habitacion en Fray Casiano hacia  Puntarenas tiquete de taxiI # 001210 kilometros recorridos # 11.577 Jueves 20/03/2025 traslado a  San Jose  con la Funcionaria de T.I ing  Agatha  Acuña  para asistir a capacitacion en el  San  Jose Palacios hora salida 04:48AM hora retorno 20:05PM pago de taxi desde mi casa  de Habitacion  en Fray  Casiano hacia  Puntarenas tiquete de taxi #001218 kilometros recorridos10.799 Viernes 21/03/2025 traslado  de personal de Puntarenas Roble  hacia Caldera hora salida 07:00AM hora llegada 08:00AM esta liquidación sustituye la 14941 - 41508.</t>
  </si>
  <si>
    <t>Jueves 03/04/2025 traslado de personal de Puntarenas Roble hacia Caldera hora entrada 07:00am hora llegada 08:00am Viernes 04/04/2025 traslado de personal de Puntarenas Roble Hacia Caldera hora entrada 07:00am hora Llegada 08:00am lugar de residencia Fray Casiano</t>
  </si>
  <si>
    <t>Lunes 07/04/2025 traslado de personal de Puntarenas Roble hacia Caldera lugar residencia Fray Casiano hora de entrada 07:00am hora llegada 08:00am</t>
  </si>
  <si>
    <t>Miercoles 09/04/2025 traslado de personal de Puntarenas Roble hacia Caldera hora entrada 07:00am hora llegada 08:00am Jueves 10/04/2025 traslado de personal de Puntarenas Roble hacia Caldera hora entrada 07:00am hora llegada 08:00am lugar de residencia Fray Casiano</t>
  </si>
  <si>
    <t>Domingo 30/03/2025 traslado a San Jose por motivo que se reazara gira a Golfito y pavones entrada Lunes 31/03/2025 traslado a Golfito y Pavones con la funcionaria de comunicacion Yerlin Vega y dos funcionarios del MOPT  Martes 01/04/2025 retorno de gira a Golfito Pavones hacia San Jose y Luego  puntarenas esta liquidacion sostituye las #14981 y la #14982 (41570) lugar residencia Fray Casiano</t>
  </si>
  <si>
    <t>Lunes 14/04/2025 Traslado de personal de Puntarenas Roble Hacia caldera hora entrada 07:00am hora llegada 08:00am lugar residencia Fray Casiano</t>
  </si>
  <si>
    <t>Miercoles 16/04/2025 traslado a san jose a recojer la unidad 104-65 que se encontraba en mantenimiento en la agencia ciudad toyota la uruca hora salida 14:40pm hora retorno 20:03pm lugar de residencia Fray Casiano pago de servicio de bus de Puntarenas hacia San Jose factura tiquete bus #314003001-0000012961 esta liquidacion sostituye la #15015</t>
  </si>
  <si>
    <t>22/04/2025 Traslado de la unidad 104-78 de puntarenas a Caldera para cubrir gira a San Jose</t>
  </si>
  <si>
    <t>Miercoles 23/04/2025 traslado a San Jose con el funcionario de la unidad tecnica y control Harol Trigueros para dejar documentacio en la divicion de sguridad portuaria del MOPT y a las oficinas de INCOP San Jose hora de salida Caldera 08:00am hora llegada a Caldera 14:04pm</t>
  </si>
  <si>
    <t>24/04/2025 traslado a Ssan Jose con el jefe de la U.S.G MBA Cristian Rojas a las oficinas de incop san jose hora de salida de Caldera 08:00am hora llegada a Caldera 14:45pm lugar residencia Fray Casiano</t>
  </si>
  <si>
    <t>viernes 25/04/2025 traslado al muelle de crucero con el ing Esteban Mayorga para realizar inspeciones de la estructura del muelle puntarenas y asistir a a reunion en la junta dirctiva lugar residencia  Fray Casiano</t>
  </si>
  <si>
    <t>Miercoles 30/04/2025 Traslado a San Jose con el Director Portuario MBA Flander Salas Salazar y el funcionario de la Audiria Interna Randall Hernandez en las instalaciones de Laname San Pedro hora hora entrada 07:00am hora Llegada 16:00pm Jueves 01/05/2025 traslado al muelle de cruceros Puntarenas para realizar trabajo con el carrito Electrico para traslado del Barco a la entrada del muelle hora entrada 08:30am hora salida 16:30pm lugar de residencia Fray Casiano</t>
  </si>
  <si>
    <t>Lunes 05/05/2025 traslado de personal de Puntarenas Roble hacia Caldera hora de entrada 07:00am hora de llegada 08:00am Martes 06/05/2025 traslado de personal de Puntarenas Roble hacia Caldera hora de entrada 07:00am hora de llegada 08:00am Miercoles 07/05/2025 traslado de personal de Puntarenas Roble hacia Caldera hora entrada 07:00am hora llegada 08:00am Jueves 08/05/2025 traslado de personal de Puntarenas Roble hacia Caldera lugar de residencia Fray Casiano</t>
  </si>
  <si>
    <t>Viernes 09/05/2025 traslado al muelle de cruceros Puntarenas para realizar trabajo con el carrito electrico del Crucero ISLAN PRICESS al la entrada del muelle hora entrada 08:00am hora salida 16:00pm lugar de residencia fray casiano</t>
  </si>
  <si>
    <t>12/05/2025 Traslado de personal de Puntarenas Roble hacia Caldera hora entrada 07:00am hora de llegada 08:00am lugar residencia fray casiano</t>
  </si>
  <si>
    <t>Jueves 15/05/2025 traslado a Quepos con el funcionario de Hacienda Jose Palacios a peticion de la direccion Portuaria para realizar evaluos hora salida Caldera 08:00am hora retorno 16:00pm Puntarenas lugar residecia Fray Casiano</t>
  </si>
  <si>
    <t>DOMINGO 18/05/2025 traslado al muelle de crucero Puntarenas para realizar trabajo con el carrito electrico en el crucero silver shadow hora entrada 08:00am hora salida 16:40pm lugar de residencia Fray Casiano</t>
  </si>
  <si>
    <t>Martes 13/05/2025 traslado a San Jose con la funcionaria de Auditoria Denia Marin a la oficinas del MOPT para asistir a diversas reuniones hora entrada 05:18am hora salida 16:30pm se paga taxi de mi casa de habitacion en Fray Casiano hacia puntarenas tiquete taxi #002167 Miercoles 14/05/2025 traslado a la terminal de cruceros Puntarenas para realizar trabajos con el carrito electrico en el crucero Europa2 hora entrada 08:00am hora salida 16:00pm lugar residencia fray casiano esta liquidacion sostituye la #1509 (41793) LUGAR RESIDENCIA Fray Casiano</t>
  </si>
  <si>
    <t>Traslado San Jose a las instalaciones de Laname San Pedro con el funcionario de planificacion Luis diego Sanchez hora de entrada 05:11am hora retorno a la 16:30pm pago de taxi de mi casa de habitacion en Fray casiano hacia puntarenas tiquete taxi folio # 002294</t>
  </si>
  <si>
    <t>Traslado a San Jose con el señor gerente general MBA Ariel Madrigal a las oficinas de incop S.J y el funcionario de la unidad Salud Ocupacionel Bernard Bonilla a la academia de bomberos en desamparados hora entrada 05:03am hora retorno 18:00pm pago de taxi de mi casa de habitacion en fray casiano hacia puntarenas lugar residencia Fray Casiano tiquete taxi folio #002313</t>
  </si>
  <si>
    <t>Domingo 25/05/2025 traslado al muelle de crucero puntarenas para realizar trabajo con el carrito electico en el crucero Island Princess hora entrada 08:00am hora salida 17:00pm lugar residencia Fray Casiano</t>
  </si>
  <si>
    <t>Lunes 26/05/2025 traslado de personal de Puntarenas Roble hacia caldera hora entrada 07:00am hora llagada 08:00am Martes 27/05/2025 traslado de
personal de puntarenas roble hacia caldera hora entrada 07:00am hora llegada 08:00am Miercoles 28/05/2025 traslado de personal de puntarenas roble
 hacia caldera hora entrada 07:00am hora llegada 08:00am jueves 29/05/2025 traslado de personal de puntarenas roble hacia caldera hora entrada
07:00am hora llegada 08:00am viernes 30/05/2025 traslado de personal de puntarenas roble hacia Caldera hora de entrada a las 07:00 a.m y llegada a las 08:00 a.m lugar residencia Fray Casiano esta liquidacio
sostitulle la # 15121 y liquidacion 15122</t>
  </si>
  <si>
    <t>Lunes 02/06/2025 Traslado de personal de Puntarenas,Roble hacia caldera hora entrada 07:00am hora llegada 08:00am Martes 03/06/2025 Traslado de personal de Puntarenas,Roble hacia caldera hora entrada 07:00am hora llegada 08:00am Miercoles  04/06/2025 Traslado de personal de Puntarenas,Roble hacia caldera hora entrada 07:00am hora llegada 08:00am Jueves 05/06/2025 Traslado de personal de Puntarenas,Roble hacia caldera hora entrada 07:00am hora llegada 08:00am Viernes 06/06/2025 Traslado de personal de Puntarenas,Roble hacia caldera hora entrada 07:00am hora llegada 08:00am lugar de residencia Fray Casiano</t>
  </si>
  <si>
    <t>Martes 10/06/2025 traslado de personal de Puntarenas Roble hacia Caldera hora entrada 07:00am hora llegada 08:00am  Miercoles 11/06/2025 traslado de personal de Puntarenas Roble hacia Caldera hora entrada 07:00am hora llegada 08:00am Jueves 12/06/2025 traslado de personal de Puntarenas Roble hacia Caldera hora entrada 07:00am hora llegada 08:00am Viernes 13/06/2025 traslado de Personal de Puntarenas Roble hacia Caldera hora entrada 07:00am hora llegada 08:00am lugar de residencia Fray Casiano</t>
  </si>
  <si>
    <t>Domingo 15/06/2025 traslado al muelle de cruceros Puntarenas para realizar trabajo con el carrito electrico en el crucero ASUKA11 hora entrada 08:00am hora salida 16:00pm lugar residencia Fray Casiano</t>
  </si>
  <si>
    <t>Luenes 16/06/2025 traslado de personal de Puntarenas Roble hacia Caldera hora entrada 07:00am hora llegada 08:00am Martes 17/06/2025 traslado de personal de Puntarenas Roble hacia Caldera y lugo desplasarme al Muelle de Crucero Puntarenas para realizar trabajo con el Carrito Electrico crucero SEVEN SEAS MARINER hora entrada 07:00am hora salida 17:00pm miercoles 18/06/2025 traslado a San jose con los funcionarios Cindi Masis,Gustavo Chavarria,Roberto Aguilar al Auditorio del A Y A Pavas hora entrada 04:55am hora retorno 16:00pm pago taxi tiquete # 002659 de Fray Casiano hacia Puntarenas jueves 19/06/2025 Traslado de personal de Puntarenas Roble hacia Caldera hora 07:00am hora LLegada 08:00am lugar residencia Fray Casiano</t>
  </si>
  <si>
    <t>Viernes 20/06/2025 traslado de personal de Puntarenas Roble hacia Caldera hora entrada 07:00am hora llegada 08:00am lugar residencia Fray Casiano</t>
  </si>
  <si>
    <t>Lunes 23/06/2025 Trasladoa San Jose con la jefa de tesoreria MBA Luisa Tijerino al Banco Nacional y Setena pra realizar tramite de la institucion factura parqueo tres ases #00100001010000107925 esta liquidacion sostituye la #15182(42005 lugar residencia Fray Casiano</t>
  </si>
  <si>
    <t>Lunes 30/06/2025 traslado de personal de Puntarenas Roble hacia Caldera hora entrada 07:00am hora llegada 08:00am lugar residencia Fray Casiano</t>
  </si>
  <si>
    <t>Sub total Mauro Bustos Fallas</t>
  </si>
  <si>
    <t>E-0670 - SANDRA RAMIREZ OBREGÓN</t>
  </si>
  <si>
    <t>Realizando gira a la orden de la Presidencia Ejecutiva en San José los dias 08/09/10 de enero del 2025, dia 08/01/2025 entrada 05:49am salida 20:00pm a la orden del presidenteEjecutivo 09/01/2025 entrada 06:30am salida 20.20pm a la orden del presidente ejecutivo 10/01/2025 entrada 06:49 am salida 19:49pm a la orden del presidente ejecutivo, se cancela hotel con el nombre de CACTSIA SOCIEDAD ANONIMA, FACTURA #00100001010000002163</t>
  </si>
  <si>
    <t>Yo la señora Sandra Ramirez Obregón. me encuentro en disposición del presidente ejecutivo don Wagner del lunes 13 al viernes 17 de enero. Por servicios de chofer en San José, del lunes 13 al miércoles 15 enero. Días de hospedaje en San José: lunes y martes. Esta liquidación es la que sustituye a la liquidación #14717 ya que quedó anulada.</t>
  </si>
  <si>
    <t>YO LA SEÑORA SANDRA RAMIREZ OBREGON  AL SERVICIO  DE CHOFER EN SAN JOSE PARA MANEJARLE AL SEÑOR DON WAGNER QUESADA   FECHA 20/1/2025 MARTES 21/1/2025 MIERCOLES 22/1/2025 JUEVES 23/1/2025 VIERNES 24/1/2025   SE UTILISO  HOTEL CACTS  SUSTITUYE LA LIQUIDACION NUMERO 14736</t>
  </si>
  <si>
    <t>TRASLADO DE PERSONAL DELA MICROBUS LUNES 27/1/2025 HORA DE SALIDA  DE PUNTARENAS  HORA DE LLEGADA  CALDERA 07:50 MARTES 28/1/2025 HORA DE SALIDA DE PUNTARENAS 06:40 HORA DE LLEGADA DE CALDERA 07:55 MIERCOLES 29/1/2025 SALIDA DE PUNTARENAS 06:40 HORA DE LLEGADA CALDERA 07:56 JUEVES 30/1/2025 HORA DE SALIDA DE PUNTARENAS 06:46 HORA DE LLEGADA PUERTO CALDERA 07:55  SANDRA RAMIREZ CHOFER  MICROBUS</t>
  </si>
  <si>
    <t>TRASLADO DE PERSONAL DELA MICRUBUS DE PUNTARENAS  Y EL ROBLE PUERTO CALDERA LUNES 03/2/25 HORA SALIDA 06:44 LLEGADA DE CALDERA 07:50 MARTES 04/2/2025 HORA DE SALIDA 06:50 HORA DE LLEGADA 07:49 MIERCOLES 5/2/25 HORA DE SALIDA 06:50 HORA DE LLEGADA 07:50 JUEVES 6/2/25 HORA DE SALIDA 06:50 HORA DE LLEGADA 07:55 VIERNE 07/2/25 HORA SALIDA 06:50 HORA DE LLEGADA 07:50</t>
  </si>
  <si>
    <t>TRASLADO DE FUNCIONARIA ALA OFICINA INCOP DE SAN JOSE ALA SEÑORA ANA BETANCRURD FECHA 10/2/25 HORA DE SALIDA 08:00am  DE LLEGADA 14:41pm  EL SIGUIENTE DIA FECHA 11/2/25 SERECOGUIO LOS FUNCIONARIOS EN CASA DE HAVITACION  DE CADA UNO SINDY PALMA Y EL SEÑOR CHRISTIAN ROJAS  Y LA SEÑORA  SHIRLEY CARRILLO TRASLADO A OJO DE AGUA  Y DESPUES OFICINA DE SAN JOSE  INCOP HORA DE SALIDA  PUERTOCALDERA 05:41AM HORA DE LLEGADA EN CALDERA 15:15pm</t>
  </si>
  <si>
    <t>TRASLADO DE PERSONAL EN LA MICROBUS DE PUNTARENAS Y EL ROBLE Y NOS DIRIJIMOS  PUERTO CALDERA INCOP LOS DIAS  VIERNES 14/2/2025 HORA DE SALIDA 06:50 HORA DE LLEGADA 07:55 EL DIA LUNES 17/02/2025 HORA DE SALIDA 06:49 HORA DE LLEGADA  07:50 EL DIA MARTES 18/2/2025 HORA DE SALIDA 06:50 HORA DE LLEGADA 07:55</t>
  </si>
  <si>
    <t>TRASLADO DELA FUNCIONARIA DENIA MARIN SOLORZANO  A SAN JOSE  CONTRALORIA GENERAL DELA REPUBLICA PRIMER CIRCUITO HORA DE SALIDA 8:30 HORA DE LLEGADA 14:50 PUERTO CALDERA</t>
  </si>
  <si>
    <t>EL DIA 26/2/2025 SE FUE A RECOGER ALA FUNCIONARIA  NOELIA CASTRO SANDI  A SAN JOSE  HORA DE SALIDA DE CALDERA  8:30am  HORA DE LLEGADA DE REGRESO A CALDERA 14:30pm    TRASLADO DE FUNCIONARIOS  CON LA MICROBUS DE PUNTARENAS Y  EL ROBLE Y NOS DIRIJIMOS  PUERTO CALDERA  EL DIA 24/2/2025 HORA DE SALIDA 06:47am HORA DE LLEGADA  07:50am FECHA 25/2/2025 HORA DE SALIDA 06:50am HORA DE LLEGADA 07:55 FECHA 26/2/2025 HORA DE SALIDA 06:51am HORA DE LLEGADA 07:49am FECHA 27/2/2025 HORA DE SALIDA 06:59am HORA DE LLEGADA 07:55am  FECHA 28/2/2025 HORA DE SALIDA 06:50 HORA DE LLEGADA 07:50am</t>
  </si>
  <si>
    <t>SALIDA DE CALDERA LA FECHA 3/3/2025 HORA DE SALIDA 03:23am SE FUE A RECOGER LA FUNCIONARIA YERLING ANGELES VEGA SALAZAR  A INCOP DE SAN JOSE  PARA TRASLADARLA  A ISLA CHIRA   Y DESPUES DE NUEVO LLEVARLA A REGRESO  A SAN JOSE  HORA DE LLEGADA A PUERTO CALDERA  HORA 19:14</t>
  </si>
  <si>
    <t>TRASLADO DE PERSONAL DE LA MIGROBUS DE PUNTARENAS Y EL ROBLE  Y NOS DIRIJIMOS  PUERTO CALDERA EL DIA Y FECHA 07/3/2025 VIERNES  HORA DE SALIDA 06:46 HORA DE LLEGADA 07:50 PUERTO CALDERA</t>
  </si>
  <si>
    <t>EL DIA  12/3/2025 TRASLADE ALA FUNCIONARIA ADRIANA CHAVARRIA CORDERO A SAN JOSE   HORA DE SALIDA 05:40  HORA DE LLEGADA  16:00  EL DIA 13/3/2025 SE TRASLADO AL SEÑOR  JORGE RIOS  A SAN JOSE  INCOP HORA DE SALIDA 05:27  HORA DE YEGADA  19:21  EL DIA  VIERNES 14/3/2025 HORA DE SALIDA 06:46 TRASLADO DE FUNCIONARIOS  EN LA MIGROBUS DE PUNTARENAS Y ROBLE Y NOS TRASLADAMOS PUERTO CALDERA HORA HORA DE LLEGADA 07:50</t>
  </si>
  <si>
    <t>TRASLADO DE FUNCIONARIOS EN LA MICRUBUS DE PUNTARENAS Y EL ROBLE Y NOS DIRIJIMOS PUERTO  CALDERA INCO FECHA 17/3/2025 HORA DE SALIDA 06:47 HORA DE LLEGADA 07:50 FECHA 18/3/2025 HORA DE SALIDA 06:47 HORA DE LLEGADA 07:55</t>
  </si>
  <si>
    <t>EL DIA LUNES 24/03/2025 HORA DE SALIDA 05:45AM SE RECOGUIO ALOS FUNCIONARIOS  EN CASA DE HAVITACION DE CADA UNO  SEÑORA ANA ISABEL BETANCURT  Y AL SEÑOR RANDAL  HERNANDES CONTRALORIA GENERAL  Y LA SEÑORA KATHERINE VILLALOVOS  PARA BANCO DE VCOSTARICA  TRASLADARLOS A SAN JOSE VICEVERSA HORA DE LLEGADA PUNTARENAS 16:00</t>
  </si>
  <si>
    <t>FECHA 03/4/2025 DE LAS 04:14 A LAS 14:20. SE RECOGIO A LOS FUNCIONARIOS EN CASA DE HABITACIÓN.  CINDY EUGENIA MASIS MORA Y AL SEÑOR JUAN ARIEL MADRIGAL PORRAS PARA IR A SAN JOSE ARCHIVO NACIONAL DE C.R  Y OFICINAS DE INCOP SAN JOSE</t>
  </si>
  <si>
    <t>Traslado el funcionario Flander Salas a las terminales de Quepos y Golfito dia 19/03/2025  entrada 08:00am salida 20:30pm vicita terminal de Golfito dia 20/03/2025 entrada 06:00am salida 20:02pm vicita terminal de Golfito y Quepos retorno a caldera, el dia 19/03/2025 se hace hospedaje en hotel SJO Grocery Leasing SA #00100001010000007779, favor de justificar con este tramite el #14984</t>
  </si>
  <si>
    <t>EL DIA JUEVES 27/3/2025 TRASLADO DE PERSONAL DE PUNTARENAS A CALDERA  HORA DE SALIDA 06:46 HORA DE_x000D_
LLEGADA 07:50 EL DIA, VIERNES 28/3/2025_x000D_
TRASLADO DE PERSONAL EN LA MI CROBUS DE PUNTARENAS A CALDERA HORA DE SALIDA 06:51 HORA DE LLEGADA 07:55 EL DIA LUNES 31/3/2025 TRASLADO DE FUNCIONARIOS DE LA AUDITORÍA A OFICINAS DE INCOP SAN JOSE HORA DE SALIDA 05:49 HORA DE LLEGADA 16:53 EL DIA MARTES 1/4/2025 TRASLADO DE FUNCIONARIOS DELA MICROBUS DE PUNTARENAS A CALDERA HORA DE SALIDA 06:54 HORA DE LLEGA 07:50 EL DIA MIERCOLE 2/4/2025 TRASLADO DE FUNCIONARIOS EN LA MICROBUS DE PUNTARENAS A CALDERA HORA DE SALIDA 06:50 HORA DE LLEGA 07:55, FAVOR DE JUSTIFICAR CON ESTE TRAMITE #14962-_x000D_
#14972 Y 14988</t>
  </si>
  <si>
    <t>TRASLADO DE FUNCIONARIO CON LA MIGROBUS LOS DIA MARTES 08/04/2025 DE PUNTARENAS Y NOS DIRIJIMOS  A PUERTO CALDERA  HORA DE SALIDA 06:49 HORA DE LLEGA 07:50 EL DIA MIERCOLES 09/04/2025 TRASLADO ALOS FUNCIONARIOS  A SAN JOSE A UNA CAPACITACION  HOTEL INTERCOTINENTAL  Y DESPUES MALL SAN PEDRO  ALOS SEÑORES RANDAL HERNANDES  Y SEÑORA DENIA SOLORZANO CADA UNO SE RECOGE EN CASA DE HABITACION VICEVERSA, SALIDA 04:34 HORA LLEGADA 19:00 CALDERA</t>
  </si>
  <si>
    <t>EL DIA 14/4/2025TRASLADO DE VEHICULO OFICIAL PLACA #104-65 AL TALLER DE MANTENIMIENTO PURDY LA TOYOTA EN SAN JOSE,SALIDA DE PUNTARENAS HORA 04:40 AM REGRESO 16:00PM, SE UTILIZA SERVICIO DE BUS DE SAN JOSE A CALDERA TIQUETE# F314001001-0000050051,LOS DIAS 15 Y 16 SE TRASLADA PERSONAL DE PUNTARENAS A CALDERA 15/04/2025 ENTRADA 06:50 AM Y LLEGADA 07:50 AM  DIA 16/04/2025 ENTRADA 06:50 AM  LLEGADA 07:48AM.</t>
  </si>
  <si>
    <t>TRASLADO DE FUNCIONARIA PARA LLEVARLA  A SAN JOSE A UNA CAPACITACION COLEGIO DE CIENCIAS ECONOMICAS,  SE RECOGE ALA SÑORA ESTEEFANIA SOTO DURAN  EN CASA DE HABITACION  Y VICEVERSA  FECHA DE SALIDA 24/4/25 HORA DE SALIDA 04:41 HORA DE LLEGADA 16:40 EL DIA 25/4/25 SE RECOGE EL PERSONAL EN LA MICROBUS  DE PUNTARENAS Y CALDERA HORA DE SALIDA 06:40 HORA DE LLEGADA CALDERA 07:50</t>
  </si>
  <si>
    <t>TRASLADO DE FUNCIONARIOS 22/4/2025 PARA LLEVARLOS A SAN JOSE CIRCUITO JUDICIAL Y TAMBIEN ALA CONTRALORIA GENERAL ALOS SEÑORES RANDAL HERNANDES Y ANA BETANCOURT Y ALA SEÑORA KATHERINE VILLALOBOS HORA DE SALIDA 08:00HORA DE LLEGADA 16:00 PUERTO CALDERA FAVOR SUSTITUIR CON ESTA LIQUIDACION LA#15021</t>
  </si>
  <si>
    <t>TRASLADO DE FUNCIONARIOS  EN LA MICROBUS DE PUNTARENS Y EL ROBLE Y NOS DIRIJIMOS PUERTO CALDERA  FECHA  28/4/25 HORA DE SALIDA 06:50 HORA DE LLEGADA 07:55 EL 29/4/2025 MARTES HORA DE SALIDA 06:50 HORA DE LLEGADA 07:51el DIA 30/4/2025 HORA DE SLIDA 06:50 HORA DE LLEGADA 07:48  EL DIA VIERNES 02/5/2025 HORA DE SALIDA 06:50 HORA DE LLEGADA 07:55</t>
  </si>
  <si>
    <t>EL DIA 9//5/2025  SE RECOGUIO  AL FUNCIONARIO SERGIO LEON PARA YEVARLO A SAN JOSE  AL  HOTEL RADISSION   A UNA CAPACITACION  SE RECOGE  EN CASA DE HAVITACION  PALMARES  VICEVERSA  HORA DE SALIDA  03:41 SALINDO DE CALDERA  HORA DE LLEGADA A CALDERA 20:05</t>
  </si>
  <si>
    <t>TRASLADO DE FUNCIONARIO FLANDER SALA PARA LLEVARLO AL MUELLE DE QUEPOS  EN FUNCIONES PROPIAS DE SU CARGO  FECHA 14/5/2025 HORA DE SALIDA 06:00 HORA DE LLEGADA 17:00</t>
  </si>
  <si>
    <t>TRASLADO DE PERSONAL EN LA MICROBUS EL DIA 16/5/2025 VIERNES HORA DE SALIDA 06:48 HORA DE LEGADA 07:55 EL DIA LUNES 19/5/2025  HORA DE SALIDA 06:53 HORA DE LLEGADA 07:50  EL DIA MARTES 20/5/2025  HORA DE SALIDA 06:48 HORA DE LLEGADA 07:51 EL DIA MIERCOLES 21/5/2025 HORA DE SALIDA 06:57 HORA DE LLEGADA 07:50 EL DIA  JUEVES 22/5/2025 HORA DE SALIDA 06:49 HORA DE LLEGADA 07:55 EL DIA VIERNES 23/5/2025 HORA DE SALIDA 06:50 HORA DE LLEGADA 07:50  TODA ESTA LIQUIDACIONES SON DELA MIGROBUS   PUNTARENAS Y ROBLE Y NOS DIRIJIMOS PUERTO CALDERA</t>
  </si>
  <si>
    <t>EL DIA 27/5/2025 DALIDA 06:00 LLEGADA 12:30 AM PARA LLEVARLO A SAN JOSE CASA PRESIDENCIAL Y DESPUES A OFICINA DE INCOP DE SAN JOSE VICEVERSA CALDERA DEL DIA 29/5/2025 SE TRASLADA ALA SEÑORA VIVIANA MOSCOSO EN CASA DE HAVITACION EN DESMONTE PARA LLEVARLA A SAN JOSE AL MOPT Y OFICINA  INCOP DE SAN JOSE HORA DE SALIDA DE CALDERA 04:00AM Y HORA DE LLEGAGA 15:30 PM PUERTO CALDERA ESTA LIQUIDACION  SUSTITUYE LA #15116 Y #15123</t>
  </si>
  <si>
    <t>EL DIA 03/6/2025 HORA DE SALIDA 05:44 SE RECOGIO ALA FUNCIONARIA DENIA MARIN SOLORZANO EN CASA DE HAVITACION  PARA LLEVARLA A SAN JOSE C.R A UNA CAPACITACION  VICEVERSA</t>
  </si>
  <si>
    <t>EL DIA 06/6/2025 SE TRASLADO AL FUNCIONARIO  MIGUEL RAMIREZ VILLEGAS  A SAN JOSE ALAS OFICINAS MICITT VICERVERSA  HORA DE SALIDA 05:57</t>
  </si>
  <si>
    <t>GIRA A GOLFITO  CON EL INGENIERO ESTEBAN MAYORGA  FECHA DE SALIDA  MARTES 10/06/2025 HORA DE SALIDA  EN CALDERA 05:57 HORA DE LLEGADA  20:30 EL DIA MIERCOLES 11/6/2025 HORA DE SALIDA 06:00 HORA DE LLEGADA 20:30 EL DIA JUEVES  12/6/2025  HORA DE SALIDA 06:00 HORA DE LLEGADA  PUERTO CALDERA  20:03</t>
  </si>
  <si>
    <t>EL DIA 09/6/2025 SE TRASLADO EL PERSONAL DEL MICRUBUS DE PUNTARENAS Y ROBLE Y CALDERA HORA DE DALIDA PUNTARENAS 06:50am  HORA DELLEGADA PUERTO VALDERA 07:55am   EL DIA 12/6/2025 SE RECOGIO LA FUNCIONARIA  AGATHA VANESSA ACUÑA  EN SAN JOSE MICITT ULATINA   HORA SALIDA  10:30 AM  HORA DE LLEGADA  20:46 pm PUERTO CALDERA</t>
  </si>
  <si>
    <t>EL DIA 27/6/2025 SE TRASLADO AL FUNCIONARIO JORGE RIOS  PARA LLEVARLO A SAN JOSE A UNA CAPACITACION AL TRIBUNAL SUPREMO DE ELECIONES  Y DES PUES ALAS OFICINA INCOP DE SAN SAN JOSE VICEVERSA HORA DE SALIDA 05:50 am HORA DE LLEGADA 18:00pm   EL DIA 28/6/2025 SE RECOGE AL FUNCIONARIO GUSTAVO CHAVARRIA  EN EL AEOPUERTO JUAN SANTAMARIA  PARA LLEVARLO A SU CASA DE HAVITACION EN ESPARZA  HORA DE SALIDA 9:30 am HORA DE LLAGADA 18:00pm</t>
  </si>
  <si>
    <t>Sub total Sandra Ramirez Obregon</t>
  </si>
  <si>
    <t>Total Servicios Generales</t>
  </si>
  <si>
    <t>E-0616 - JORGE RIOS CORONADO</t>
  </si>
  <si>
    <t>Liquidación por Participar en taller practico “Diseño de especificaciones técnicas, estándares, documentos de licitación y etiquetado para la contratación pública estratégica" lugar a visitado San Jose Contraloría General de la República, el dia jueves 13-03-2025 salida a las 06 am regreso a las 19:30 y el dia viernes 14-03-2025 salida 05:40 am y se regresa a las 19:30</t>
  </si>
  <si>
    <t>Liquidación de viáticos por Invitación a reunión presencial para proveedurías del sector descentralizado de la Dirección de Contratación Pública (DCoP), •	Lugar: Instituto Nacional de Seguros (INS), Auditorio Piso 1. Dirección: San José, Avenida 7, frente al Parque España</t>
  </si>
  <si>
    <t>Total Proveeduría</t>
  </si>
  <si>
    <t>E-0078 - MIGUEL RAMIREZ VILLEGAS</t>
  </si>
  <si>
    <t>Asistencia técnica a la Junta Directiva, celebrada en Puntarenas, Plaza de Artesanías.</t>
  </si>
  <si>
    <t>Asistencia técnica a la Junta Directiva, en Puntarenas, Plaza del Pacífico.</t>
  </si>
  <si>
    <t>Asistencia técnica a la Junta Directiva el pasado 7 de febrero, en las instalaciones de la Junta Promotora de Turismo, Puntarenas.</t>
  </si>
  <si>
    <t>Visita técnica a la Oficina de INCOP en San José, con propósito de apoyar a la Presidencia y Servicios Generales en la iniciativa de adquirir e instalar cámaras y sistema de monitoreo.</t>
  </si>
  <si>
    <t>Asistencia técnica a la Junta Directiva en la Plaza de Artesanía, Puntarenas.</t>
  </si>
  <si>
    <t>Visita técnica a la oficina de INCOP en San José, para atender posible oferente del sistema circuito cerrado de televisión en análisis y planificación.</t>
  </si>
  <si>
    <t>Asistencia técnica a la Junta Directiva, desarrollada en Puntarenas, Plaza de Artesanía.Sustituye la liquidación 15041.</t>
  </si>
  <si>
    <t>Sesión de trabajo convocada por MICITT, sobre Ciberseguridad, realizada en sus instalaciones (San José, Zapote).</t>
  </si>
  <si>
    <t>Sub total Miguel Ramirez Villegas</t>
  </si>
  <si>
    <t>E-0083 - AGATHA VANESSA ACUÑA MATARRITA</t>
  </si>
  <si>
    <t>Asistencia San Jose Palacio, SJ. Actividad de tecnología, organizado MICIT.</t>
  </si>
  <si>
    <t xml:space="preserve">MOTIVO VIÁTICO: ASISTENCIA A EVENTO REGIONAL DE CIBERSEGURIDAD, CyberDRILL DE LAS AMERICAS, COSTA RICA PURA VIDA 2025. SAN PEDRO, ULATINA. SAN JOSE. _x000D_
Inicialmente, la gira estaba hecha para viajar cada día. No obstante, debido al agotamient físico que implica viajar todos los días, amén de lo que implica (costos) servicio de chofer dedicado los 5 días se decide no viajar partir del martes y en cambio, permanecer en SAN JOSÉ. En vista de que cuento con familia en la zona._x000D_
_x000D_
Lunes 9, Inicio 6:30am, Fin 7:40pm. Vehículo institucional. Fin de viaje: Puntarenas._x000D_
Martes 10, Inicio 6:30am, Fin 8:05pm. Vehículo institucional para traslado de San Miguel a Ulatina. Hospedaje asumido.  _x000D_
Miércoles 11, Inicio 6:30am, Fin 8:05pm. Hospedaje asumido._x000D_
Jueves 12, Inicio 6:30am, Fin 8:05pm. Hospedaje asumido._x000D_
Viernes 13, Inicio 6:30am, Fin 8:20pm. Vehículo institucional, para regresar a SAN MIGUEL._x000D_
</t>
  </si>
  <si>
    <t>Sub total Agatha Acuña Matarrita</t>
  </si>
  <si>
    <t>Total T.I.</t>
  </si>
  <si>
    <t>E-0010 - BERNAL HERRERA CORDERO</t>
  </si>
  <si>
    <t>Traslado de Puntarenas a Puerto Caldera para Charla sobre nuevas Normas Técnicas de Inversión Pública y Seguimiento POI 2025, a solicitud de Unidad de Planificación y reunión en la DOP. Lugar de Residencia: Puntarenas. Se anula la liquidación 14727.</t>
  </si>
  <si>
    <t>Traslado de Puntarenas a INCOP Puerto Caldera y viceversa a solicitud del Director Portuario Flander Salas Salazar los días 14/04/2025 hora de salida: 07:30 hora de llegada:16:30, 15/04/2025 hora de salida: 07:30 hora de llegada:16:30 y el 16/04/2025 hora de salida: 07:30 hora de llegada:16:30. para aisitir a reuniónes en la DOP. Lugar de Residencia Puntarenas centro. Esta liquidación sustituye la 15023.</t>
  </si>
  <si>
    <t>Traslado de Puntarenas a Puerto Caldera y viceversa para asistir a reunión en la DOP y Gerencia General a solicitud del director portuario, para atender asuntos de presupuesto, proyectos y tros del MP. Lugar de residencia: Puntarenas</t>
  </si>
  <si>
    <t>Total Muelle Puntarenas</t>
  </si>
  <si>
    <t>E-0070 - RONALDO JOSE FLORES SILVA</t>
  </si>
  <si>
    <t>Gira a la agencia Purdy Motors en Perez Zeledón, llevar el vehículo placa 104-80 al mantenimiento preventivo, cambo de retrovisores, cambio de aceite, según orden de compra No-31793.</t>
  </si>
  <si>
    <t>Sub total Ronaldo Flores Silva</t>
  </si>
  <si>
    <t>E-0162 - SEYDI JIMENEZ GUERRERO</t>
  </si>
  <si>
    <t>Para asistir a convocatoria de Charla sobre nuevas Normas Técnicas de Inversión Pública y Seguimiento POI 2025 en INCOP- Caldera por la Unidad Planificación Institucional ademas de charla sobre presupuesto, datos a tomar en cuenta en el 2025,y sobre flujo de caja y pagos en la caja única.</t>
  </si>
  <si>
    <t>Gira a Puerto Caldera para asistir a Charla convocada por la Unidad de Proveeduría General de Incop, a llevarse a cabo en la Sala de Juntas, sobre "Guías de Compras Estratégicas y Plantilla de Razonabilidad de Precio”.</t>
  </si>
  <si>
    <t>Sub total Seydi Jimenez Guerrero</t>
  </si>
  <si>
    <t>E-0366 - NELLY ZAMORA ESPINOZA</t>
  </si>
  <si>
    <t xml:space="preserve">Gira a Puerto Caldera para asistir a Charla convocada por la Unidad de Proveeduría General de Incop, a llevarse a cabo en la Sala de Juntas, sobre "Guías de Compras Estratégicas y Plantilla de Razonabilidad de Precio”.
</t>
  </si>
  <si>
    <t>Sub total Nelly Zamora Espinoza</t>
  </si>
  <si>
    <t>E-0648 - MARIELA SOLANO RIOS</t>
  </si>
  <si>
    <t>Visita al Muelle de Puntarenas (Cruceros), por apoyo administrativo por acuerdo del Gerente General y el Director Portuario.</t>
  </si>
  <si>
    <t>Gira a INCOP Caldera, Charla para tratar temas acerca de Inversión Pública y seguimiento POI 2025, Presupuesto y Caja chica convocado por la Unidad de Planificación Institucional. Retiro de quick pass y requisición.</t>
  </si>
  <si>
    <t>Visita al Muelle de Puntarenas (Cruceros), por apoyo administrativo en acuerdo con el Gerente General y el Director Portuario.</t>
  </si>
  <si>
    <t>Visita al muelle de Puntarenas (Cruceros) por apoyo administrativo, en acuerdo del Gerente General y el Director Portuario.</t>
  </si>
  <si>
    <t>Visita al Muelle de Puntarenas (Cruceros), en acuerdo del Gerente General y el Director Portuario.</t>
  </si>
  <si>
    <t>Visita al Muelle de Puntarenas  (Cruceros) por apoyo administrativo por acuerdo del Gerente General y el director Porturario.</t>
  </si>
  <si>
    <t>Visita al Muelle de Puntarenas por apoyo administrativo, en acuerdo del Gerente General y el Director Portuario.</t>
  </si>
  <si>
    <t>Visita a la agencia Purdy Motor en Perez zeledn para dejar el vehiculo placa 104-80 para diasnostico por falla mecanica, la funcioanaria se devuelve en bus ruta 610 Perez Zeledòn- Quepos</t>
  </si>
  <si>
    <t>Viaje a Purdy Motor en Perez Zeledón para traer vehiculo del Muelle de Quepos Pick Up placa 104-80 que se encontraba en reparación. Ruta 610 transporte público.</t>
  </si>
  <si>
    <t>Visita a Muelle Puntarenas (Cruceros) por apoyo administrativo en acuerdo del Gerente General y el Director Portuario.</t>
  </si>
  <si>
    <t>Visita al muelle de Puntarenas (Cruceros) por apoyo administrativo en acuerdo con el Gerente General y el Director Portuario.</t>
  </si>
  <si>
    <t>Visita al Muelle de Puntarenas (Cruceros), por apoyo administrativo, según acuerdo del Gerente General y el Director Portuario.</t>
  </si>
  <si>
    <t>Visita al Muelle de Puntarenas, por apoyo administrativo en acuerdo con el Gerente General y el Director Portuario.</t>
  </si>
  <si>
    <t>Sub total Mariela Solano Rios</t>
  </si>
  <si>
    <t>Total Muelle Quepos</t>
  </si>
  <si>
    <t>E-0089 - ROBERTO ENRIQUE CANALES SANCHEZ</t>
  </si>
  <si>
    <t>Asistencia a entrenamiento corto sobre el código PBIP según oficio DVM-DNS-2024-902 a realizarse en Pto Caldera los días 14 y 15 de enero 2025, capacitación atinente al puesto de OPIP en Golfito, se viaja desde el 13-01-2025 debido a la distancia y tiempo de traslado para la asistencia a esta. La gira se amplia un dia al 16 para asistencia a convocatoria  charla de Planificacion "Sobre nuevas Normas Técnicas de Inversión Pública y Seguimiento POI 2025", Tesoreria, Presupuesto y Proveeduria en la sala de juntas INCOP Caldera.</t>
  </si>
  <si>
    <t>Total Muelle Golfito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</si>
</sst>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quot;¢&quot;#,##0.00"/>
  </numFmts>
  <fonts count="6">
    <font>
      <sz val="11"/>
      <color theme="1"/>
      <name val="Calibri"/>
      <family val="2"/>
      <scheme val="minor"/>
    </font>
    <font>
      <b/>
      <sz val="11"/>
      <color theme="1"/>
      <name val="Calibri"/>
      <family val="2"/>
      <scheme val="minor"/>
    </font>
    <font>
      <sz val="11"/>
      <name val="Calibri"/>
      <family val="2"/>
      <scheme val="minor"/>
    </font>
    <font>
      <b/>
      <sz val="18"/>
      <name val="Calibri"/>
      <family val="2"/>
      <scheme val="minor"/>
    </font>
    <font>
      <b/>
      <sz val="26"/>
      <name val="Calibri"/>
      <family val="2"/>
      <scheme val="minor"/>
    </font>
    <font>
      <b/>
      <sz val="11"/>
      <name val="Calibri"/>
      <family val="2"/>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61">
    <xf numFmtId="0" fontId="0" fillId="0" borderId="0" xfId="0"/>
    <xf numFmtId="164" fontId="0" fillId="0" borderId="0" xfId="0" applyNumberFormat="1"/>
    <xf numFmtId="165" fontId="0" fillId="0" borderId="0" xfId="0" applyNumberFormat="1"/>
    <xf numFmtId="0" fontId="0" fillId="0" borderId="0" xfId="0" applyAlignment="1">
      <alignment wrapText="1"/>
    </xf>
    <xf numFmtId="0" fontId="2" fillId="0" borderId="0" xfId="0" applyFont="1"/>
    <xf numFmtId="0" fontId="3" fillId="0" borderId="6" xfId="0" applyFont="1" applyBorder="1" applyAlignment="1">
      <alignment horizontal="center" wrapText="1"/>
    </xf>
    <xf numFmtId="0" fontId="3" fillId="0" borderId="7" xfId="0" applyFont="1" applyBorder="1" applyAlignment="1">
      <alignment horizontal="center"/>
    </xf>
    <xf numFmtId="0" fontId="3" fillId="0" borderId="7" xfId="0" applyFont="1" applyBorder="1" applyAlignment="1">
      <alignment horizontal="center" wrapText="1"/>
    </xf>
    <xf numFmtId="0" fontId="3" fillId="0" borderId="8" xfId="0" applyFont="1" applyBorder="1" applyAlignment="1">
      <alignment horizontal="center"/>
    </xf>
    <xf numFmtId="0" fontId="0" fillId="0" borderId="1" xfId="0" applyBorder="1"/>
    <xf numFmtId="165" fontId="0" fillId="0" borderId="1" xfId="0" applyNumberFormat="1" applyBorder="1"/>
    <xf numFmtId="164" fontId="0" fillId="0" borderId="9" xfId="0" applyNumberFormat="1" applyBorder="1"/>
    <xf numFmtId="0" fontId="0" fillId="0" borderId="10" xfId="0" applyBorder="1"/>
    <xf numFmtId="165" fontId="0" fillId="0" borderId="10" xfId="0" applyNumberFormat="1" applyBorder="1"/>
    <xf numFmtId="0" fontId="0" fillId="0" borderId="11" xfId="0" applyBorder="1" applyAlignment="1">
      <alignment wrapText="1"/>
    </xf>
    <xf numFmtId="164" fontId="0" fillId="0" borderId="12" xfId="0" applyNumberFormat="1" applyBorder="1"/>
    <xf numFmtId="0" fontId="0" fillId="0" borderId="13" xfId="0" applyBorder="1" applyAlignment="1">
      <alignment wrapText="1"/>
    </xf>
    <xf numFmtId="164" fontId="1" fillId="0" borderId="14" xfId="0" applyNumberFormat="1" applyFont="1" applyBorder="1"/>
    <xf numFmtId="0" fontId="1" fillId="0" borderId="15" xfId="0" applyFont="1" applyBorder="1"/>
    <xf numFmtId="165" fontId="1" fillId="0" borderId="15" xfId="0" applyNumberFormat="1" applyFont="1" applyBorder="1"/>
    <xf numFmtId="0" fontId="0" fillId="0" borderId="16" xfId="0" applyBorder="1" applyAlignment="1">
      <alignment wrapText="1"/>
    </xf>
    <xf numFmtId="164" fontId="0" fillId="0" borderId="17" xfId="0" applyNumberFormat="1" applyBorder="1"/>
    <xf numFmtId="0" fontId="0" fillId="0" borderId="18" xfId="0" applyBorder="1"/>
    <xf numFmtId="165" fontId="0" fillId="0" borderId="18" xfId="0" applyNumberFormat="1" applyBorder="1"/>
    <xf numFmtId="0" fontId="0" fillId="0" borderId="19" xfId="0" applyBorder="1" applyAlignment="1">
      <alignment wrapText="1"/>
    </xf>
    <xf numFmtId="0" fontId="1" fillId="0" borderId="14" xfId="0" applyFont="1" applyBorder="1"/>
    <xf numFmtId="0" fontId="0" fillId="0" borderId="16" xfId="0" applyBorder="1"/>
    <xf numFmtId="0" fontId="0" fillId="0" borderId="17" xfId="0" applyBorder="1"/>
    <xf numFmtId="0" fontId="0" fillId="0" borderId="19" xfId="0" applyBorder="1"/>
    <xf numFmtId="0" fontId="5" fillId="0" borderId="3" xfId="0" applyFont="1" applyBorder="1"/>
    <xf numFmtId="0" fontId="5" fillId="0" borderId="4" xfId="0" applyFont="1" applyBorder="1"/>
    <xf numFmtId="4" fontId="5" fillId="0" borderId="4" xfId="0" applyNumberFormat="1" applyFont="1" applyBorder="1"/>
    <xf numFmtId="0" fontId="2" fillId="0" borderId="5" xfId="0" applyFont="1" applyBorder="1"/>
    <xf numFmtId="0" fontId="1" fillId="0" borderId="3" xfId="0" applyFont="1" applyBorder="1"/>
    <xf numFmtId="0" fontId="1" fillId="0" borderId="4" xfId="0" applyFont="1" applyBorder="1"/>
    <xf numFmtId="4" fontId="1" fillId="0" borderId="4" xfId="0" applyNumberFormat="1" applyFont="1" applyBorder="1"/>
    <xf numFmtId="0" fontId="0" fillId="0" borderId="5" xfId="0" applyBorder="1"/>
    <xf numFmtId="0" fontId="5" fillId="0" borderId="14" xfId="0" applyFont="1" applyBorder="1"/>
    <xf numFmtId="0" fontId="5" fillId="0" borderId="15" xfId="0" applyFont="1" applyBorder="1"/>
    <xf numFmtId="0" fontId="2" fillId="0" borderId="16" xfId="0" applyFont="1" applyBorder="1"/>
    <xf numFmtId="165" fontId="5" fillId="0" borderId="15" xfId="0" applyNumberFormat="1" applyFont="1" applyBorder="1"/>
    <xf numFmtId="0" fontId="2" fillId="0" borderId="17" xfId="0" applyFont="1" applyBorder="1"/>
    <xf numFmtId="0" fontId="2" fillId="0" borderId="18" xfId="0" applyFont="1" applyBorder="1"/>
    <xf numFmtId="0" fontId="2" fillId="0" borderId="19" xfId="0" applyFont="1" applyBorder="1"/>
    <xf numFmtId="164" fontId="0" fillId="0" borderId="20" xfId="0" applyNumberFormat="1" applyBorder="1"/>
    <xf numFmtId="0" fontId="0" fillId="0" borderId="2" xfId="0" applyBorder="1"/>
    <xf numFmtId="165" fontId="0" fillId="0" borderId="2" xfId="0" applyNumberFormat="1" applyBorder="1"/>
    <xf numFmtId="0" fontId="0" fillId="0" borderId="21" xfId="0" applyBorder="1" applyAlignment="1">
      <alignment wrapText="1"/>
    </xf>
    <xf numFmtId="165" fontId="1" fillId="0" borderId="4" xfId="0" applyNumberFormat="1" applyFont="1" applyBorder="1"/>
    <xf numFmtId="0" fontId="0" fillId="0" borderId="11" xfId="0" applyBorder="1"/>
    <xf numFmtId="0" fontId="0" fillId="0" borderId="13" xfId="0" applyBorder="1"/>
    <xf numFmtId="0" fontId="2" fillId="0" borderId="0" xfId="0" applyFont="1" applyAlignment="1">
      <alignment wrapText="1"/>
    </xf>
    <xf numFmtId="0" fontId="3" fillId="0" borderId="8" xfId="0" applyFont="1" applyBorder="1" applyAlignment="1">
      <alignment horizontal="center" wrapText="1"/>
    </xf>
    <xf numFmtId="164" fontId="0" fillId="0" borderId="6" xfId="0" applyNumberFormat="1" applyBorder="1"/>
    <xf numFmtId="0" fontId="0" fillId="0" borderId="7" xfId="0" applyBorder="1"/>
    <xf numFmtId="165" fontId="0" fillId="0" borderId="7" xfId="0" applyNumberFormat="1" applyBorder="1"/>
    <xf numFmtId="0" fontId="0" fillId="0" borderId="8" xfId="0" applyBorder="1" applyAlignment="1">
      <alignment wrapText="1"/>
    </xf>
    <xf numFmtId="0" fontId="0" fillId="0" borderId="5" xfId="0" applyBorder="1" applyAlignment="1">
      <alignment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555F6-75AB-4164-85D5-3BD86192DAA5}">
  <dimension ref="A2:D18"/>
  <sheetViews>
    <sheetView topLeftCell="A4" workbookViewId="0">
      <selection activeCell="A5" sqref="A5:D17"/>
    </sheetView>
  </sheetViews>
  <sheetFormatPr defaultColWidth="10.85546875" defaultRowHeight="14.45"/>
  <cols>
    <col min="1" max="1" width="13.140625" style="4" bestFit="1" customWidth="1"/>
    <col min="2" max="2" width="36.28515625" style="4" bestFit="1" customWidth="1"/>
    <col min="3" max="3" width="18.5703125" style="4" bestFit="1"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c r="A5" s="11">
        <v>45671.351909722223</v>
      </c>
      <c r="B5" s="12" t="s">
        <v>5</v>
      </c>
      <c r="C5" s="13">
        <v>9800</v>
      </c>
      <c r="D5" s="14" t="s">
        <v>6</v>
      </c>
    </row>
    <row r="6" spans="1:4" customFormat="1">
      <c r="A6" s="15">
        <v>45674.464016203703</v>
      </c>
      <c r="B6" s="9" t="s">
        <v>5</v>
      </c>
      <c r="C6" s="10">
        <v>9800</v>
      </c>
      <c r="D6" s="16" t="s">
        <v>7</v>
      </c>
    </row>
    <row r="7" spans="1:4" customFormat="1">
      <c r="A7" s="15">
        <v>45699.305115740739</v>
      </c>
      <c r="B7" s="9" t="s">
        <v>5</v>
      </c>
      <c r="C7" s="10">
        <v>5600</v>
      </c>
      <c r="D7" s="16" t="s">
        <v>8</v>
      </c>
    </row>
    <row r="8" spans="1:4" customFormat="1" ht="43.15">
      <c r="A8" s="15">
        <v>45713.3747337963</v>
      </c>
      <c r="B8" s="9" t="s">
        <v>5</v>
      </c>
      <c r="C8" s="10">
        <v>52800</v>
      </c>
      <c r="D8" s="16" t="s">
        <v>9</v>
      </c>
    </row>
    <row r="9" spans="1:4" customFormat="1">
      <c r="A9" s="15">
        <v>45716.722986111112</v>
      </c>
      <c r="B9" s="9" t="s">
        <v>10</v>
      </c>
      <c r="C9" s="10">
        <v>84600</v>
      </c>
      <c r="D9" s="16" t="s">
        <v>11</v>
      </c>
    </row>
    <row r="10" spans="1:4" customFormat="1" ht="28.9">
      <c r="A10" s="15">
        <v>45719.407013888886</v>
      </c>
      <c r="B10" s="9" t="s">
        <v>5</v>
      </c>
      <c r="C10" s="10">
        <v>5600</v>
      </c>
      <c r="D10" s="16" t="s">
        <v>12</v>
      </c>
    </row>
    <row r="11" spans="1:4" customFormat="1">
      <c r="A11" s="15">
        <v>45751.681550925925</v>
      </c>
      <c r="B11" s="9" t="s">
        <v>5</v>
      </c>
      <c r="C11" s="10">
        <v>9800</v>
      </c>
      <c r="D11" s="16" t="s">
        <v>13</v>
      </c>
    </row>
    <row r="12" spans="1:4" customFormat="1" ht="28.9">
      <c r="A12" s="15">
        <v>45775.681331018517</v>
      </c>
      <c r="B12" s="9" t="s">
        <v>5</v>
      </c>
      <c r="C12" s="10">
        <v>5600</v>
      </c>
      <c r="D12" s="16" t="s">
        <v>14</v>
      </c>
    </row>
    <row r="13" spans="1:4" customFormat="1">
      <c r="A13" s="15">
        <v>45777.644189814811</v>
      </c>
      <c r="B13" s="9" t="s">
        <v>5</v>
      </c>
      <c r="C13" s="10">
        <v>5600</v>
      </c>
      <c r="D13" s="16" t="s">
        <v>15</v>
      </c>
    </row>
    <row r="14" spans="1:4" customFormat="1">
      <c r="A14" s="15">
        <v>45800.592442129629</v>
      </c>
      <c r="B14" s="9" t="s">
        <v>5</v>
      </c>
      <c r="C14" s="10">
        <v>9800</v>
      </c>
      <c r="D14" s="16" t="s">
        <v>16</v>
      </c>
    </row>
    <row r="15" spans="1:4" customFormat="1">
      <c r="A15" s="15">
        <v>45805.546423611115</v>
      </c>
      <c r="B15" s="9" t="s">
        <v>5</v>
      </c>
      <c r="C15" s="10">
        <v>4200</v>
      </c>
      <c r="D15" s="16" t="s">
        <v>16</v>
      </c>
    </row>
    <row r="16" spans="1:4" customFormat="1">
      <c r="A16" s="15">
        <v>45835.627650462964</v>
      </c>
      <c r="B16" s="9" t="s">
        <v>5</v>
      </c>
      <c r="C16" s="10">
        <v>5600</v>
      </c>
      <c r="D16" s="16" t="s">
        <v>17</v>
      </c>
    </row>
    <row r="17" spans="1:4" customFormat="1" ht="15" thickBot="1">
      <c r="A17" s="17" t="s">
        <v>18</v>
      </c>
      <c r="B17" s="18"/>
      <c r="C17" s="19">
        <f>SUM(C5:C16)</f>
        <v>208800</v>
      </c>
      <c r="D17" s="20"/>
    </row>
    <row r="18" spans="1:4" customFormat="1">
      <c r="A18" s="1"/>
      <c r="C18" s="2"/>
      <c r="D18" s="3"/>
    </row>
  </sheetData>
  <mergeCells count="1">
    <mergeCell ref="A3:D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B785D-A1DB-46D2-93EC-90185A20B360}">
  <dimension ref="A2:D11"/>
  <sheetViews>
    <sheetView workbookViewId="0">
      <selection activeCell="A3" sqref="A3:D4"/>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ht="18" customHeight="1">
      <c r="A5" s="11">
        <v>45799.355787037035</v>
      </c>
      <c r="B5" s="12" t="s">
        <v>276</v>
      </c>
      <c r="C5" s="13">
        <v>9800</v>
      </c>
      <c r="D5" s="49" t="s">
        <v>277</v>
      </c>
    </row>
    <row r="6" spans="1:4" customFormat="1" ht="18" customHeight="1" thickBot="1">
      <c r="A6" s="17" t="s">
        <v>278</v>
      </c>
      <c r="B6" s="18"/>
      <c r="C6" s="19">
        <f>SUM(C5)</f>
        <v>9800</v>
      </c>
      <c r="D6" s="26"/>
    </row>
    <row r="7" spans="1:4" customFormat="1" ht="18" customHeight="1">
      <c r="A7" s="21"/>
      <c r="B7" s="22"/>
      <c r="C7" s="23"/>
      <c r="D7" s="28"/>
    </row>
    <row r="8" spans="1:4" customFormat="1" ht="18" customHeight="1">
      <c r="A8" s="15">
        <v>45838.444189814814</v>
      </c>
      <c r="B8" s="9" t="s">
        <v>279</v>
      </c>
      <c r="C8" s="10">
        <v>9800</v>
      </c>
      <c r="D8" s="50" t="s">
        <v>280</v>
      </c>
    </row>
    <row r="9" spans="1:4" customFormat="1" ht="18" customHeight="1" thickBot="1">
      <c r="A9" s="25" t="s">
        <v>281</v>
      </c>
      <c r="B9" s="18"/>
      <c r="C9" s="19">
        <f>SUM(C8)</f>
        <v>9800</v>
      </c>
      <c r="D9" s="26"/>
    </row>
    <row r="10" spans="1:4" customFormat="1" ht="18" customHeight="1" thickBot="1">
      <c r="A10" s="27"/>
      <c r="B10" s="22"/>
      <c r="C10" s="22"/>
      <c r="D10" s="28"/>
    </row>
    <row r="11" spans="1:4" ht="15" thickBot="1">
      <c r="A11" s="29" t="s">
        <v>282</v>
      </c>
      <c r="B11" s="30"/>
      <c r="C11" s="31">
        <f>+C6+C9</f>
        <v>19600</v>
      </c>
      <c r="D11" s="32"/>
    </row>
  </sheetData>
  <mergeCells count="1">
    <mergeCell ref="A3:D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1D98A-DAB7-4A34-94D6-CD8DF233F735}">
  <dimension ref="A2:D15"/>
  <sheetViews>
    <sheetView topLeftCell="A3" workbookViewId="0">
      <selection activeCell="A3" sqref="A3:D4"/>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c r="A5" s="11">
        <v>45671.580208333333</v>
      </c>
      <c r="B5" s="12" t="s">
        <v>283</v>
      </c>
      <c r="C5" s="13">
        <v>9800</v>
      </c>
      <c r="D5" s="14" t="s">
        <v>284</v>
      </c>
    </row>
    <row r="6" spans="1:4" customFormat="1">
      <c r="A6" s="15">
        <v>45672.646261574075</v>
      </c>
      <c r="B6" s="9" t="s">
        <v>283</v>
      </c>
      <c r="C6" s="10">
        <v>9800</v>
      </c>
      <c r="D6" s="16" t="s">
        <v>7</v>
      </c>
    </row>
    <row r="7" spans="1:4" customFormat="1">
      <c r="A7" s="15">
        <v>45699.6408912037</v>
      </c>
      <c r="B7" s="9" t="s">
        <v>283</v>
      </c>
      <c r="C7" s="10">
        <v>9800</v>
      </c>
      <c r="D7" s="16" t="s">
        <v>285</v>
      </c>
    </row>
    <row r="8" spans="1:4" customFormat="1" ht="28.9">
      <c r="A8" s="15">
        <v>45722.867719907408</v>
      </c>
      <c r="B8" s="9" t="s">
        <v>283</v>
      </c>
      <c r="C8" s="10">
        <v>9800</v>
      </c>
      <c r="D8" s="16" t="s">
        <v>286</v>
      </c>
    </row>
    <row r="9" spans="1:4" customFormat="1">
      <c r="A9" s="15">
        <v>45735.739953703705</v>
      </c>
      <c r="B9" s="9" t="s">
        <v>283</v>
      </c>
      <c r="C9" s="10">
        <v>4200</v>
      </c>
      <c r="D9" s="16" t="s">
        <v>287</v>
      </c>
    </row>
    <row r="10" spans="1:4" customFormat="1" ht="28.9">
      <c r="A10" s="15">
        <v>45737.55164351852</v>
      </c>
      <c r="B10" s="9" t="s">
        <v>283</v>
      </c>
      <c r="C10" s="10">
        <v>5600</v>
      </c>
      <c r="D10" s="16" t="s">
        <v>288</v>
      </c>
    </row>
    <row r="11" spans="1:4" customFormat="1" ht="28.9">
      <c r="A11" s="15">
        <v>45741.330682870372</v>
      </c>
      <c r="B11" s="9" t="s">
        <v>283</v>
      </c>
      <c r="C11" s="10">
        <v>9800</v>
      </c>
      <c r="D11" s="16" t="s">
        <v>289</v>
      </c>
    </row>
    <row r="12" spans="1:4" customFormat="1" ht="43.15">
      <c r="A12" s="15">
        <v>45771.634120370371</v>
      </c>
      <c r="B12" s="9" t="s">
        <v>283</v>
      </c>
      <c r="C12" s="10">
        <v>5600</v>
      </c>
      <c r="D12" s="16" t="s">
        <v>290</v>
      </c>
    </row>
    <row r="13" spans="1:4" customFormat="1" ht="29.45" thickBot="1">
      <c r="A13" s="44">
        <v>45838.639826388891</v>
      </c>
      <c r="B13" s="45" t="s">
        <v>283</v>
      </c>
      <c r="C13" s="46">
        <v>9800</v>
      </c>
      <c r="D13" s="47" t="s">
        <v>291</v>
      </c>
    </row>
    <row r="14" spans="1:4" customFormat="1" ht="18" customHeight="1" thickBot="1">
      <c r="A14" s="33" t="s">
        <v>292</v>
      </c>
      <c r="B14" s="34"/>
      <c r="C14" s="48">
        <f>SUM(C5:C13)</f>
        <v>74200</v>
      </c>
      <c r="D14" s="36"/>
    </row>
    <row r="15" spans="1:4" customFormat="1" ht="18" customHeight="1"/>
  </sheetData>
  <mergeCells count="1">
    <mergeCell ref="A3:D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5B9FC-5BFF-468C-83D1-565495D1D4A8}">
  <dimension ref="A2:D8"/>
  <sheetViews>
    <sheetView workbookViewId="0">
      <selection activeCell="A3" sqref="A3:D4"/>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ht="28.9">
      <c r="A5" s="11">
        <v>45716.615185185183</v>
      </c>
      <c r="B5" s="12" t="s">
        <v>293</v>
      </c>
      <c r="C5" s="13">
        <v>84600</v>
      </c>
      <c r="D5" s="14" t="s">
        <v>294</v>
      </c>
    </row>
    <row r="6" spans="1:4" customFormat="1" ht="29.45" thickBot="1">
      <c r="A6" s="44">
        <v>45827.421863425923</v>
      </c>
      <c r="B6" s="45" t="s">
        <v>293</v>
      </c>
      <c r="C6" s="46">
        <v>9800</v>
      </c>
      <c r="D6" s="47" t="s">
        <v>295</v>
      </c>
    </row>
    <row r="7" spans="1:4" customFormat="1" ht="18" customHeight="1" thickBot="1">
      <c r="A7" s="33" t="s">
        <v>296</v>
      </c>
      <c r="B7" s="34"/>
      <c r="C7" s="48">
        <f>SUM(C5:C6)</f>
        <v>94400</v>
      </c>
      <c r="D7" s="36"/>
    </row>
    <row r="8" spans="1:4" customFormat="1" ht="18" customHeight="1"/>
  </sheetData>
  <mergeCells count="1">
    <mergeCell ref="A3:D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27BAB-D44D-4377-B7B0-4AF2C14FEDC1}">
  <dimension ref="A1"/>
  <sheetViews>
    <sheetView workbookViewId="0">
      <selection activeCell="B11" sqref="B11"/>
    </sheetView>
  </sheetViews>
  <sheetFormatPr defaultColWidth="10.85546875" defaultRowHeight="14.45"/>
  <cols>
    <col min="1" max="1" width="12.42578125" style="4" bestFit="1" customWidth="1"/>
    <col min="2" max="2" width="39.7109375" style="4" bestFit="1" customWidth="1"/>
    <col min="3" max="16384" width="10.85546875" style="4"/>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FA46-454D-4217-B3AA-5821F07D42A4}">
  <dimension ref="A2:D9"/>
  <sheetViews>
    <sheetView workbookViewId="0">
      <selection activeCell="A3" sqref="A3:D4"/>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ht="43.15">
      <c r="A5" s="11">
        <v>45719.665208333332</v>
      </c>
      <c r="B5" s="12" t="s">
        <v>297</v>
      </c>
      <c r="C5" s="13">
        <v>9800</v>
      </c>
      <c r="D5" s="14" t="s">
        <v>298</v>
      </c>
    </row>
    <row r="6" spans="1:4" customFormat="1" ht="28.9">
      <c r="A6" s="15">
        <v>45819.406018518515</v>
      </c>
      <c r="B6" s="9" t="s">
        <v>299</v>
      </c>
      <c r="C6" s="10">
        <v>9800</v>
      </c>
      <c r="D6" s="16" t="s">
        <v>300</v>
      </c>
    </row>
    <row r="7" spans="1:4" customFormat="1" ht="29.45" thickBot="1">
      <c r="A7" s="44">
        <v>45833.447025462963</v>
      </c>
      <c r="B7" s="45" t="s">
        <v>299</v>
      </c>
      <c r="C7" s="46">
        <v>5600</v>
      </c>
      <c r="D7" s="47" t="s">
        <v>301</v>
      </c>
    </row>
    <row r="8" spans="1:4" customFormat="1" ht="18" customHeight="1" thickBot="1">
      <c r="A8" s="33" t="s">
        <v>302</v>
      </c>
      <c r="B8" s="34"/>
      <c r="C8" s="48">
        <f>SUM(C5:C7)</f>
        <v>25200</v>
      </c>
      <c r="D8" s="36"/>
    </row>
    <row r="9" spans="1:4" customFormat="1" ht="18" customHeight="1"/>
  </sheetData>
  <mergeCells count="1">
    <mergeCell ref="A3:D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61F51-4F15-4C18-A21B-200779C6DD8E}">
  <dimension ref="A2:D115"/>
  <sheetViews>
    <sheetView workbookViewId="0">
      <selection activeCell="A3" sqref="A3:D4"/>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ht="28.9">
      <c r="A5" s="11">
        <v>45670.639513888891</v>
      </c>
      <c r="B5" s="12" t="s">
        <v>303</v>
      </c>
      <c r="C5" s="13">
        <v>9800</v>
      </c>
      <c r="D5" s="14" t="s">
        <v>304</v>
      </c>
    </row>
    <row r="6" spans="1:4" customFormat="1" ht="28.9">
      <c r="A6" s="15">
        <v>45673.312037037038</v>
      </c>
      <c r="B6" s="9" t="s">
        <v>303</v>
      </c>
      <c r="C6" s="10">
        <v>9800</v>
      </c>
      <c r="D6" s="16" t="s">
        <v>305</v>
      </c>
    </row>
    <row r="7" spans="1:4" customFormat="1" ht="57.6">
      <c r="A7" s="15">
        <v>45680.320243055554</v>
      </c>
      <c r="B7" s="9" t="s">
        <v>303</v>
      </c>
      <c r="C7" s="10">
        <v>47200</v>
      </c>
      <c r="D7" s="16" t="s">
        <v>306</v>
      </c>
    </row>
    <row r="8" spans="1:4" customFormat="1" ht="43.15">
      <c r="A8" s="15">
        <v>45701.466736111113</v>
      </c>
      <c r="B8" s="9" t="s">
        <v>303</v>
      </c>
      <c r="C8" s="10">
        <v>16800</v>
      </c>
      <c r="D8" s="16" t="s">
        <v>307</v>
      </c>
    </row>
    <row r="9" spans="1:4" customFormat="1" ht="72">
      <c r="A9" s="15">
        <v>45709.329826388886</v>
      </c>
      <c r="B9" s="9" t="s">
        <v>303</v>
      </c>
      <c r="C9" s="10">
        <v>62600</v>
      </c>
      <c r="D9" s="16" t="s">
        <v>308</v>
      </c>
    </row>
    <row r="10" spans="1:4" customFormat="1" ht="57.6">
      <c r="A10" s="15">
        <v>45719.630474537036</v>
      </c>
      <c r="B10" s="9" t="s">
        <v>303</v>
      </c>
      <c r="C10" s="10">
        <v>84600</v>
      </c>
      <c r="D10" s="16" t="s">
        <v>309</v>
      </c>
    </row>
    <row r="11" spans="1:4" customFormat="1" ht="28.9">
      <c r="A11" s="15">
        <v>45721.328530092593</v>
      </c>
      <c r="B11" s="9" t="s">
        <v>303</v>
      </c>
      <c r="C11" s="10">
        <v>8400</v>
      </c>
      <c r="D11" s="16" t="s">
        <v>310</v>
      </c>
    </row>
    <row r="12" spans="1:4" customFormat="1">
      <c r="A12" s="15">
        <v>45722.662951388891</v>
      </c>
      <c r="B12" s="9" t="s">
        <v>303</v>
      </c>
      <c r="C12" s="10">
        <v>4200</v>
      </c>
      <c r="D12" s="16" t="s">
        <v>311</v>
      </c>
    </row>
    <row r="13" spans="1:4" customFormat="1" ht="28.9">
      <c r="A13" s="15">
        <v>45729.324872685182</v>
      </c>
      <c r="B13" s="9" t="s">
        <v>303</v>
      </c>
      <c r="C13" s="10">
        <v>5600</v>
      </c>
      <c r="D13" s="16" t="s">
        <v>312</v>
      </c>
    </row>
    <row r="14" spans="1:4" customFormat="1" ht="43.15">
      <c r="A14" s="15">
        <v>45736.62709490741</v>
      </c>
      <c r="B14" s="9" t="s">
        <v>303</v>
      </c>
      <c r="C14" s="10">
        <v>8400</v>
      </c>
      <c r="D14" s="16" t="s">
        <v>313</v>
      </c>
    </row>
    <row r="15" spans="1:4" customFormat="1" ht="43.15">
      <c r="A15" s="15">
        <v>45742.598749999997</v>
      </c>
      <c r="B15" s="9" t="s">
        <v>303</v>
      </c>
      <c r="C15" s="10">
        <v>12600</v>
      </c>
      <c r="D15" s="16" t="s">
        <v>314</v>
      </c>
    </row>
    <row r="16" spans="1:4" customFormat="1" ht="43.15">
      <c r="A16" s="15">
        <v>45749.329618055555</v>
      </c>
      <c r="B16" s="9" t="s">
        <v>303</v>
      </c>
      <c r="C16" s="10">
        <v>14000</v>
      </c>
      <c r="D16" s="16" t="s">
        <v>315</v>
      </c>
    </row>
    <row r="17" spans="1:4" customFormat="1" ht="43.15">
      <c r="A17" s="15">
        <v>45772.339270833334</v>
      </c>
      <c r="B17" s="9" t="s">
        <v>303</v>
      </c>
      <c r="C17" s="10">
        <v>16800</v>
      </c>
      <c r="D17" s="16" t="s">
        <v>316</v>
      </c>
    </row>
    <row r="18" spans="1:4" customFormat="1">
      <c r="A18" s="15">
        <v>45776.626655092594</v>
      </c>
      <c r="B18" s="9" t="s">
        <v>303</v>
      </c>
      <c r="C18" s="10">
        <v>5600</v>
      </c>
      <c r="D18" s="16" t="s">
        <v>317</v>
      </c>
    </row>
    <row r="19" spans="1:4" customFormat="1" ht="57.6">
      <c r="A19" s="15">
        <v>45790.433032407411</v>
      </c>
      <c r="B19" s="9" t="s">
        <v>303</v>
      </c>
      <c r="C19" s="10">
        <v>18200</v>
      </c>
      <c r="D19" s="16" t="s">
        <v>318</v>
      </c>
    </row>
    <row r="20" spans="1:4" customFormat="1" ht="28.9">
      <c r="A20" s="15">
        <v>45792.359629629631</v>
      </c>
      <c r="B20" s="9" t="s">
        <v>303</v>
      </c>
      <c r="C20" s="10">
        <v>8400</v>
      </c>
      <c r="D20" s="16" t="s">
        <v>319</v>
      </c>
    </row>
    <row r="21" spans="1:4" customFormat="1" ht="43.15">
      <c r="A21" s="15">
        <v>45796.469456018516</v>
      </c>
      <c r="B21" s="9" t="s">
        <v>303</v>
      </c>
      <c r="C21" s="10">
        <v>14000</v>
      </c>
      <c r="D21" s="16" t="s">
        <v>320</v>
      </c>
    </row>
    <row r="22" spans="1:4" customFormat="1" ht="72">
      <c r="A22" s="15">
        <v>45806.339560185188</v>
      </c>
      <c r="B22" s="9" t="s">
        <v>303</v>
      </c>
      <c r="C22" s="10">
        <v>84600</v>
      </c>
      <c r="D22" s="16" t="s">
        <v>321</v>
      </c>
    </row>
    <row r="23" spans="1:4" customFormat="1" ht="43.15">
      <c r="A23" s="15">
        <v>45818.473668981482</v>
      </c>
      <c r="B23" s="9" t="s">
        <v>303</v>
      </c>
      <c r="C23" s="10">
        <v>19600</v>
      </c>
      <c r="D23" s="16" t="s">
        <v>322</v>
      </c>
    </row>
    <row r="24" spans="1:4" customFormat="1" ht="43.15">
      <c r="A24" s="15">
        <v>45826.398078703707</v>
      </c>
      <c r="B24" s="9" t="s">
        <v>303</v>
      </c>
      <c r="C24" s="10">
        <v>47200</v>
      </c>
      <c r="D24" s="16" t="s">
        <v>323</v>
      </c>
    </row>
    <row r="25" spans="1:4" customFormat="1">
      <c r="A25" s="15">
        <v>45826.401944444442</v>
      </c>
      <c r="B25" s="9" t="s">
        <v>303</v>
      </c>
      <c r="C25" s="10">
        <v>4200</v>
      </c>
      <c r="D25" s="16" t="s">
        <v>324</v>
      </c>
    </row>
    <row r="26" spans="1:4" customFormat="1" ht="43.15">
      <c r="A26" s="15">
        <v>45835.371759259258</v>
      </c>
      <c r="B26" s="9" t="s">
        <v>303</v>
      </c>
      <c r="C26" s="10">
        <v>21000</v>
      </c>
      <c r="D26" s="16" t="s">
        <v>325</v>
      </c>
    </row>
    <row r="27" spans="1:4" customFormat="1" ht="15" thickBot="1">
      <c r="A27" s="17" t="s">
        <v>326</v>
      </c>
      <c r="B27" s="18"/>
      <c r="C27" s="19">
        <f>SUM(C5:C26)</f>
        <v>523600</v>
      </c>
      <c r="D27" s="20"/>
    </row>
    <row r="28" spans="1:4" customFormat="1">
      <c r="A28" s="21"/>
      <c r="B28" s="22"/>
      <c r="C28" s="23"/>
      <c r="D28" s="24"/>
    </row>
    <row r="29" spans="1:4" customFormat="1" ht="57.6">
      <c r="A29" s="15">
        <v>45667.397326388891</v>
      </c>
      <c r="B29" s="9" t="s">
        <v>327</v>
      </c>
      <c r="C29" s="10">
        <v>12600</v>
      </c>
      <c r="D29" s="16" t="s">
        <v>328</v>
      </c>
    </row>
    <row r="30" spans="1:4" customFormat="1" ht="72">
      <c r="A30" s="15">
        <v>45672.354409722226</v>
      </c>
      <c r="B30" s="9" t="s">
        <v>327</v>
      </c>
      <c r="C30" s="10">
        <v>17895</v>
      </c>
      <c r="D30" s="16" t="s">
        <v>329</v>
      </c>
    </row>
    <row r="31" spans="1:4" customFormat="1" ht="43.15">
      <c r="A31" s="15">
        <v>45677.367800925924</v>
      </c>
      <c r="B31" s="9" t="s">
        <v>327</v>
      </c>
      <c r="C31" s="10">
        <v>5600</v>
      </c>
      <c r="D31" s="16" t="s">
        <v>330</v>
      </c>
    </row>
    <row r="32" spans="1:4" customFormat="1" ht="28.9">
      <c r="A32" s="15">
        <v>45678.531365740739</v>
      </c>
      <c r="B32" s="9" t="s">
        <v>327</v>
      </c>
      <c r="C32" s="10">
        <v>5600</v>
      </c>
      <c r="D32" s="16" t="s">
        <v>331</v>
      </c>
    </row>
    <row r="33" spans="1:4" customFormat="1" ht="28.9">
      <c r="A33" s="15">
        <v>45678.537407407406</v>
      </c>
      <c r="B33" s="9" t="s">
        <v>327</v>
      </c>
      <c r="C33" s="10">
        <v>4200</v>
      </c>
      <c r="D33" s="16" t="s">
        <v>332</v>
      </c>
    </row>
    <row r="34" spans="1:4" customFormat="1" ht="72">
      <c r="A34" s="15">
        <v>45681.360312500001</v>
      </c>
      <c r="B34" s="9" t="s">
        <v>327</v>
      </c>
      <c r="C34" s="10">
        <v>12600</v>
      </c>
      <c r="D34" s="16" t="s">
        <v>333</v>
      </c>
    </row>
    <row r="35" spans="1:4" customFormat="1" ht="72">
      <c r="A35" s="15">
        <v>45695.35052083333</v>
      </c>
      <c r="B35" s="9" t="s">
        <v>327</v>
      </c>
      <c r="C35" s="10">
        <v>18995</v>
      </c>
      <c r="D35" s="16" t="s">
        <v>334</v>
      </c>
    </row>
    <row r="36" spans="1:4" customFormat="1" ht="43.15">
      <c r="A36" s="15">
        <v>45695.364861111113</v>
      </c>
      <c r="B36" s="9" t="s">
        <v>327</v>
      </c>
      <c r="C36" s="10">
        <v>5600</v>
      </c>
      <c r="D36" s="16" t="s">
        <v>335</v>
      </c>
    </row>
    <row r="37" spans="1:4" customFormat="1" ht="28.9">
      <c r="A37" s="15">
        <v>45707.582685185182</v>
      </c>
      <c r="B37" s="9" t="s">
        <v>327</v>
      </c>
      <c r="C37" s="10">
        <v>4200</v>
      </c>
      <c r="D37" s="16" t="s">
        <v>336</v>
      </c>
    </row>
    <row r="38" spans="1:4" customFormat="1" ht="72">
      <c r="A38" s="15">
        <v>45707.624722222223</v>
      </c>
      <c r="B38" s="9" t="s">
        <v>327</v>
      </c>
      <c r="C38" s="10">
        <v>130115</v>
      </c>
      <c r="D38" s="16" t="s">
        <v>337</v>
      </c>
    </row>
    <row r="39" spans="1:4" customFormat="1" ht="43.15">
      <c r="A39" s="15">
        <v>45709.351412037038</v>
      </c>
      <c r="B39" s="9" t="s">
        <v>327</v>
      </c>
      <c r="C39" s="10">
        <v>8400</v>
      </c>
      <c r="D39" s="16" t="s">
        <v>338</v>
      </c>
    </row>
    <row r="40" spans="1:4" customFormat="1" ht="43.15">
      <c r="A40" s="15">
        <v>45716.327592592592</v>
      </c>
      <c r="B40" s="9" t="s">
        <v>327</v>
      </c>
      <c r="C40" s="10">
        <v>9800</v>
      </c>
      <c r="D40" s="16" t="s">
        <v>339</v>
      </c>
    </row>
    <row r="41" spans="1:4" customFormat="1" ht="43.15">
      <c r="A41" s="15">
        <v>45716.33803240741</v>
      </c>
      <c r="B41" s="9" t="s">
        <v>327</v>
      </c>
      <c r="C41" s="10">
        <v>9800</v>
      </c>
      <c r="D41" s="16" t="s">
        <v>340</v>
      </c>
    </row>
    <row r="42" spans="1:4" customFormat="1" ht="43.15">
      <c r="A42" s="15">
        <v>45716.344039351854</v>
      </c>
      <c r="B42" s="9" t="s">
        <v>327</v>
      </c>
      <c r="C42" s="10">
        <v>5600</v>
      </c>
      <c r="D42" s="16" t="s">
        <v>341</v>
      </c>
    </row>
    <row r="43" spans="1:4" customFormat="1" ht="43.15">
      <c r="A43" s="15">
        <v>45721.586863425924</v>
      </c>
      <c r="B43" s="9" t="s">
        <v>327</v>
      </c>
      <c r="C43" s="10">
        <v>5600</v>
      </c>
      <c r="D43" s="16" t="s">
        <v>342</v>
      </c>
    </row>
    <row r="44" spans="1:4" customFormat="1" ht="28.9">
      <c r="A44" s="15">
        <v>45721.589606481481</v>
      </c>
      <c r="B44" s="9" t="s">
        <v>327</v>
      </c>
      <c r="C44" s="10">
        <v>4200</v>
      </c>
      <c r="D44" s="16" t="s">
        <v>343</v>
      </c>
    </row>
    <row r="45" spans="1:4" customFormat="1" ht="72">
      <c r="A45" s="15">
        <v>45726.423460648148</v>
      </c>
      <c r="B45" s="9" t="s">
        <v>327</v>
      </c>
      <c r="C45" s="10">
        <v>20495</v>
      </c>
      <c r="D45" s="16" t="s">
        <v>344</v>
      </c>
    </row>
    <row r="46" spans="1:4" customFormat="1" ht="72">
      <c r="A46" s="15">
        <v>45727.377129629633</v>
      </c>
      <c r="B46" s="9" t="s">
        <v>327</v>
      </c>
      <c r="C46" s="10">
        <v>62275</v>
      </c>
      <c r="D46" s="16" t="s">
        <v>345</v>
      </c>
    </row>
    <row r="47" spans="1:4" customFormat="1" ht="43.15">
      <c r="A47" s="15">
        <v>45727.516157407408</v>
      </c>
      <c r="B47" s="9" t="s">
        <v>327</v>
      </c>
      <c r="C47" s="10">
        <v>8400</v>
      </c>
      <c r="D47" s="16" t="s">
        <v>346</v>
      </c>
    </row>
    <row r="48" spans="1:4" customFormat="1" ht="43.15">
      <c r="A48" s="15">
        <v>45729.509583333333</v>
      </c>
      <c r="B48" s="9" t="s">
        <v>327</v>
      </c>
      <c r="C48" s="10">
        <v>8400</v>
      </c>
      <c r="D48" s="16" t="s">
        <v>347</v>
      </c>
    </row>
    <row r="49" spans="1:4" customFormat="1" ht="72">
      <c r="A49" s="15">
        <v>45742.452685185184</v>
      </c>
      <c r="B49" s="9" t="s">
        <v>327</v>
      </c>
      <c r="C49" s="10">
        <v>19600</v>
      </c>
      <c r="D49" s="16" t="s">
        <v>348</v>
      </c>
    </row>
    <row r="50" spans="1:4" customFormat="1" ht="72">
      <c r="A50" s="15">
        <v>45742.531307870369</v>
      </c>
      <c r="B50" s="9" t="s">
        <v>327</v>
      </c>
      <c r="C50" s="10">
        <v>24945</v>
      </c>
      <c r="D50" s="16" t="s">
        <v>349</v>
      </c>
    </row>
    <row r="51" spans="1:4" customFormat="1" ht="144">
      <c r="A51" s="15">
        <v>45742.587592592594</v>
      </c>
      <c r="B51" s="9" t="s">
        <v>327</v>
      </c>
      <c r="C51" s="10">
        <v>53120</v>
      </c>
      <c r="D51" s="16" t="s">
        <v>350</v>
      </c>
    </row>
    <row r="52" spans="1:4" customFormat="1" ht="43.15">
      <c r="A52" s="15">
        <v>45751.380370370367</v>
      </c>
      <c r="B52" s="9" t="s">
        <v>327</v>
      </c>
      <c r="C52" s="10">
        <v>8400</v>
      </c>
      <c r="D52" s="16" t="s">
        <v>351</v>
      </c>
    </row>
    <row r="53" spans="1:4" customFormat="1" ht="28.9">
      <c r="A53" s="15">
        <v>45754.347557870373</v>
      </c>
      <c r="B53" s="9" t="s">
        <v>327</v>
      </c>
      <c r="C53" s="10">
        <v>4200</v>
      </c>
      <c r="D53" s="16" t="s">
        <v>352</v>
      </c>
    </row>
    <row r="54" spans="1:4" customFormat="1" ht="43.15">
      <c r="A54" s="15">
        <v>45757.338993055557</v>
      </c>
      <c r="B54" s="9" t="s">
        <v>327</v>
      </c>
      <c r="C54" s="10">
        <v>8400</v>
      </c>
      <c r="D54" s="16" t="s">
        <v>353</v>
      </c>
    </row>
    <row r="55" spans="1:4" customFormat="1" ht="57.6">
      <c r="A55" s="15">
        <v>45757.415451388886</v>
      </c>
      <c r="B55" s="9" t="s">
        <v>327</v>
      </c>
      <c r="C55" s="10">
        <v>91300</v>
      </c>
      <c r="D55" s="16" t="s">
        <v>354</v>
      </c>
    </row>
    <row r="56" spans="1:4" customFormat="1" ht="28.9">
      <c r="A56" s="15">
        <v>45761.335324074076</v>
      </c>
      <c r="B56" s="9" t="s">
        <v>327</v>
      </c>
      <c r="C56" s="10">
        <v>4200</v>
      </c>
      <c r="D56" s="16" t="s">
        <v>355</v>
      </c>
    </row>
    <row r="57" spans="1:4" customFormat="1" ht="57.6">
      <c r="A57" s="15">
        <v>45769.596053240741</v>
      </c>
      <c r="B57" s="9" t="s">
        <v>327</v>
      </c>
      <c r="C57" s="10">
        <v>8700</v>
      </c>
      <c r="D57" s="16" t="s">
        <v>356</v>
      </c>
    </row>
    <row r="58" spans="1:4" customFormat="1">
      <c r="A58" s="15">
        <v>45769.600636574076</v>
      </c>
      <c r="B58" s="9" t="s">
        <v>327</v>
      </c>
      <c r="C58" s="10">
        <v>4200</v>
      </c>
      <c r="D58" s="16" t="s">
        <v>357</v>
      </c>
    </row>
    <row r="59" spans="1:4" customFormat="1" ht="43.15">
      <c r="A59" s="15">
        <v>45770.596053240741</v>
      </c>
      <c r="B59" s="9" t="s">
        <v>327</v>
      </c>
      <c r="C59" s="10">
        <v>5600</v>
      </c>
      <c r="D59" s="16" t="s">
        <v>358</v>
      </c>
    </row>
    <row r="60" spans="1:4" customFormat="1" ht="28.9">
      <c r="A60" s="15">
        <v>45771.630289351851</v>
      </c>
      <c r="B60" s="9" t="s">
        <v>327</v>
      </c>
      <c r="C60" s="10">
        <v>5600</v>
      </c>
      <c r="D60" s="16" t="s">
        <v>359</v>
      </c>
    </row>
    <row r="61" spans="1:4" customFormat="1" ht="28.9">
      <c r="A61" s="15">
        <v>45776.387673611112</v>
      </c>
      <c r="B61" s="9" t="s">
        <v>327</v>
      </c>
      <c r="C61" s="10">
        <v>5600</v>
      </c>
      <c r="D61" s="16" t="s">
        <v>360</v>
      </c>
    </row>
    <row r="62" spans="1:4" customFormat="1" ht="72">
      <c r="A62" s="15">
        <v>45782.398715277777</v>
      </c>
      <c r="B62" s="9" t="s">
        <v>327</v>
      </c>
      <c r="C62" s="10">
        <v>15400</v>
      </c>
      <c r="D62" s="16" t="s">
        <v>361</v>
      </c>
    </row>
    <row r="63" spans="1:4" customFormat="1" ht="72">
      <c r="A63" s="15">
        <v>45785.368900462963</v>
      </c>
      <c r="B63" s="9" t="s">
        <v>327</v>
      </c>
      <c r="C63" s="10">
        <v>16800</v>
      </c>
      <c r="D63" s="16" t="s">
        <v>362</v>
      </c>
    </row>
    <row r="64" spans="1:4" customFormat="1" ht="43.15">
      <c r="A64" s="15">
        <v>45789.495023148149</v>
      </c>
      <c r="B64" s="9" t="s">
        <v>327</v>
      </c>
      <c r="C64" s="10">
        <v>5600</v>
      </c>
      <c r="D64" s="16" t="s">
        <v>363</v>
      </c>
    </row>
    <row r="65" spans="1:4" customFormat="1" ht="28.9">
      <c r="A65" s="15">
        <v>45789.498159722221</v>
      </c>
      <c r="B65" s="9" t="s">
        <v>327</v>
      </c>
      <c r="C65" s="10">
        <v>4200</v>
      </c>
      <c r="D65" s="16" t="s">
        <v>364</v>
      </c>
    </row>
    <row r="66" spans="1:4" customFormat="1" ht="43.15">
      <c r="A66" s="15">
        <v>45793.382407407407</v>
      </c>
      <c r="B66" s="9" t="s">
        <v>327</v>
      </c>
      <c r="C66" s="10">
        <v>5600</v>
      </c>
      <c r="D66" s="16" t="s">
        <v>365</v>
      </c>
    </row>
    <row r="67" spans="1:4" customFormat="1" ht="28.9">
      <c r="A67" s="15">
        <v>45796.478402777779</v>
      </c>
      <c r="B67" s="9" t="s">
        <v>327</v>
      </c>
      <c r="C67" s="10">
        <v>5600</v>
      </c>
      <c r="D67" s="16" t="s">
        <v>366</v>
      </c>
    </row>
    <row r="68" spans="1:4" customFormat="1" ht="86.45">
      <c r="A68" s="15">
        <v>45797.569548611114</v>
      </c>
      <c r="B68" s="9" t="s">
        <v>327</v>
      </c>
      <c r="C68" s="10">
        <v>24945</v>
      </c>
      <c r="D68" s="16" t="s">
        <v>367</v>
      </c>
    </row>
    <row r="69" spans="1:4" customFormat="1" ht="43.15">
      <c r="A69" s="15">
        <v>45803.533773148149</v>
      </c>
      <c r="B69" s="9" t="s">
        <v>327</v>
      </c>
      <c r="C69" s="10">
        <v>18005</v>
      </c>
      <c r="D69" s="16" t="s">
        <v>368</v>
      </c>
    </row>
    <row r="70" spans="1:4" customFormat="1" ht="57.6">
      <c r="A70" s="15">
        <v>45803.568391203706</v>
      </c>
      <c r="B70" s="9" t="s">
        <v>327</v>
      </c>
      <c r="C70" s="10">
        <v>18425</v>
      </c>
      <c r="D70" s="16" t="s">
        <v>369</v>
      </c>
    </row>
    <row r="71" spans="1:4" customFormat="1" ht="28.9">
      <c r="A71" s="15">
        <v>45803.579108796293</v>
      </c>
      <c r="B71" s="9" t="s">
        <v>327</v>
      </c>
      <c r="C71" s="10">
        <v>5600</v>
      </c>
      <c r="D71" s="16" t="s">
        <v>370</v>
      </c>
    </row>
    <row r="72" spans="1:4" customFormat="1" ht="129.6">
      <c r="A72" s="15">
        <v>45807.630752314813</v>
      </c>
      <c r="B72" s="9" t="s">
        <v>327</v>
      </c>
      <c r="C72" s="10">
        <v>21000</v>
      </c>
      <c r="D72" s="16" t="s">
        <v>371</v>
      </c>
    </row>
    <row r="73" spans="1:4" customFormat="1" ht="86.45">
      <c r="A73" s="15">
        <v>45814.351111111115</v>
      </c>
      <c r="B73" s="9" t="s">
        <v>327</v>
      </c>
      <c r="C73" s="10">
        <v>21000</v>
      </c>
      <c r="D73" s="16" t="s">
        <v>372</v>
      </c>
    </row>
    <row r="74" spans="1:4" customFormat="1" ht="72">
      <c r="A74" s="15">
        <v>45821.372974537036</v>
      </c>
      <c r="B74" s="9" t="s">
        <v>327</v>
      </c>
      <c r="C74" s="10">
        <v>16800</v>
      </c>
      <c r="D74" s="16" t="s">
        <v>373</v>
      </c>
    </row>
    <row r="75" spans="1:4" customFormat="1" ht="28.9">
      <c r="A75" s="15">
        <v>45824.38082175926</v>
      </c>
      <c r="B75" s="9" t="s">
        <v>327</v>
      </c>
      <c r="C75" s="10">
        <v>5600</v>
      </c>
      <c r="D75" s="16" t="s">
        <v>374</v>
      </c>
    </row>
    <row r="76" spans="1:4" customFormat="1" ht="100.9">
      <c r="A76" s="15">
        <v>45827.477442129632</v>
      </c>
      <c r="B76" s="9" t="s">
        <v>327</v>
      </c>
      <c r="C76" s="10">
        <v>37355</v>
      </c>
      <c r="D76" s="16" t="s">
        <v>375</v>
      </c>
    </row>
    <row r="77" spans="1:4" customFormat="1" ht="28.9">
      <c r="A77" s="15">
        <v>45828.365173611113</v>
      </c>
      <c r="B77" s="9" t="s">
        <v>327</v>
      </c>
      <c r="C77" s="10">
        <v>4200</v>
      </c>
      <c r="D77" s="16" t="s">
        <v>376</v>
      </c>
    </row>
    <row r="78" spans="1:4" customFormat="1" ht="43.15">
      <c r="A78" s="15">
        <v>45833.358414351853</v>
      </c>
      <c r="B78" s="9" t="s">
        <v>327</v>
      </c>
      <c r="C78" s="10">
        <v>8600</v>
      </c>
      <c r="D78" s="16" t="s">
        <v>377</v>
      </c>
    </row>
    <row r="79" spans="1:4" customFormat="1" ht="28.9">
      <c r="A79" s="15">
        <v>45838.413194444445</v>
      </c>
      <c r="B79" s="9" t="s">
        <v>327</v>
      </c>
      <c r="C79" s="10">
        <v>4200</v>
      </c>
      <c r="D79" s="16" t="s">
        <v>378</v>
      </c>
    </row>
    <row r="80" spans="1:4" customFormat="1" ht="15" thickBot="1">
      <c r="A80" s="17" t="s">
        <v>379</v>
      </c>
      <c r="B80" s="18"/>
      <c r="C80" s="19">
        <f>SUM(C29:C79)</f>
        <v>843170</v>
      </c>
      <c r="D80" s="20"/>
    </row>
    <row r="81" spans="1:4" customFormat="1">
      <c r="A81" s="21"/>
      <c r="B81" s="22"/>
      <c r="C81" s="23"/>
      <c r="D81" s="24"/>
    </row>
    <row r="82" spans="1:4" customFormat="1" ht="72">
      <c r="A82" s="15">
        <v>45670.375613425924</v>
      </c>
      <c r="B82" s="9" t="s">
        <v>380</v>
      </c>
      <c r="C82" s="10">
        <v>100800</v>
      </c>
      <c r="D82" s="16" t="s">
        <v>381</v>
      </c>
    </row>
    <row r="83" spans="1:4" customFormat="1" ht="57.6">
      <c r="A83" s="15">
        <v>45680.621481481481</v>
      </c>
      <c r="B83" s="9" t="s">
        <v>380</v>
      </c>
      <c r="C83" s="10">
        <v>112000</v>
      </c>
      <c r="D83" s="16" t="s">
        <v>382</v>
      </c>
    </row>
    <row r="84" spans="1:4" customFormat="1" ht="43.15">
      <c r="A84" s="15">
        <v>45685.19767361111</v>
      </c>
      <c r="B84" s="9" t="s">
        <v>380</v>
      </c>
      <c r="C84" s="10">
        <v>203000</v>
      </c>
      <c r="D84" s="16" t="s">
        <v>383</v>
      </c>
    </row>
    <row r="85" spans="1:4" customFormat="1" ht="72">
      <c r="A85" s="15">
        <v>45687.426874999997</v>
      </c>
      <c r="B85" s="9" t="s">
        <v>380</v>
      </c>
      <c r="C85" s="10">
        <v>16800</v>
      </c>
      <c r="D85" s="16" t="s">
        <v>384</v>
      </c>
    </row>
    <row r="86" spans="1:4" customFormat="1" ht="57.6">
      <c r="A86" s="15">
        <v>45695.380358796298</v>
      </c>
      <c r="B86" s="9" t="s">
        <v>380</v>
      </c>
      <c r="C86" s="10">
        <v>21000</v>
      </c>
      <c r="D86" s="16" t="s">
        <v>385</v>
      </c>
    </row>
    <row r="87" spans="1:4" customFormat="1" ht="72">
      <c r="A87" s="15">
        <v>45701.442361111112</v>
      </c>
      <c r="B87" s="9" t="s">
        <v>380</v>
      </c>
      <c r="C87" s="10">
        <v>15400</v>
      </c>
      <c r="D87" s="16" t="s">
        <v>386</v>
      </c>
    </row>
    <row r="88" spans="1:4" customFormat="1" ht="57.6">
      <c r="A88" s="15">
        <v>45706.430289351854</v>
      </c>
      <c r="B88" s="9" t="s">
        <v>380</v>
      </c>
      <c r="C88" s="10">
        <v>12600</v>
      </c>
      <c r="D88" s="16" t="s">
        <v>387</v>
      </c>
    </row>
    <row r="89" spans="1:4" customFormat="1" ht="28.9">
      <c r="A89" s="15">
        <v>45709.393310185187</v>
      </c>
      <c r="B89" s="9" t="s">
        <v>380</v>
      </c>
      <c r="C89" s="10">
        <v>5600</v>
      </c>
      <c r="D89" s="16" t="s">
        <v>388</v>
      </c>
    </row>
    <row r="90" spans="1:4" customFormat="1" ht="100.9">
      <c r="A90" s="15">
        <v>45716.345891203702</v>
      </c>
      <c r="B90" s="9" t="s">
        <v>380</v>
      </c>
      <c r="C90" s="10">
        <v>26600</v>
      </c>
      <c r="D90" s="16" t="s">
        <v>389</v>
      </c>
    </row>
    <row r="91" spans="1:4" customFormat="1" ht="43.15">
      <c r="A91" s="15">
        <v>45720.387939814813</v>
      </c>
      <c r="B91" s="9" t="s">
        <v>380</v>
      </c>
      <c r="C91" s="10">
        <v>9800</v>
      </c>
      <c r="D91" s="16" t="s">
        <v>390</v>
      </c>
    </row>
    <row r="92" spans="1:4" customFormat="1" ht="28.9">
      <c r="A92" s="15">
        <v>45726.4690162037</v>
      </c>
      <c r="B92" s="9" t="s">
        <v>380</v>
      </c>
      <c r="C92" s="10">
        <v>4200</v>
      </c>
      <c r="D92" s="16" t="s">
        <v>391</v>
      </c>
    </row>
    <row r="93" spans="1:4" customFormat="1" ht="72">
      <c r="A93" s="15">
        <v>45730.39234953704</v>
      </c>
      <c r="B93" s="9" t="s">
        <v>380</v>
      </c>
      <c r="C93" s="10">
        <v>18200</v>
      </c>
      <c r="D93" s="16" t="s">
        <v>392</v>
      </c>
    </row>
    <row r="94" spans="1:4" customFormat="1" ht="43.15">
      <c r="A94" s="15">
        <v>45741.482708333337</v>
      </c>
      <c r="B94" s="9" t="s">
        <v>380</v>
      </c>
      <c r="C94" s="10">
        <v>8400</v>
      </c>
      <c r="D94" s="16" t="s">
        <v>393</v>
      </c>
    </row>
    <row r="95" spans="1:4" customFormat="1" ht="57.6">
      <c r="A95" s="15">
        <v>45741.493634259263</v>
      </c>
      <c r="B95" s="9" t="s">
        <v>380</v>
      </c>
      <c r="C95" s="10">
        <v>9800</v>
      </c>
      <c r="D95" s="16" t="s">
        <v>394</v>
      </c>
    </row>
    <row r="96" spans="1:4" customFormat="1" ht="43.15">
      <c r="A96" s="15">
        <v>45751.25476851852</v>
      </c>
      <c r="B96" s="9" t="s">
        <v>380</v>
      </c>
      <c r="C96" s="10">
        <v>9800</v>
      </c>
      <c r="D96" s="16" t="s">
        <v>395</v>
      </c>
    </row>
    <row r="97" spans="1:4" customFormat="1" ht="57.6">
      <c r="A97" s="15">
        <v>45754.163391203707</v>
      </c>
      <c r="B97" s="9" t="s">
        <v>380</v>
      </c>
      <c r="C97" s="10">
        <v>48600</v>
      </c>
      <c r="D97" s="16" t="s">
        <v>396</v>
      </c>
    </row>
    <row r="98" spans="1:4" customFormat="1" ht="144">
      <c r="A98" s="15">
        <v>45754.44835648148</v>
      </c>
      <c r="B98" s="9" t="s">
        <v>380</v>
      </c>
      <c r="C98" s="10">
        <v>26600</v>
      </c>
      <c r="D98" s="16" t="s">
        <v>397</v>
      </c>
    </row>
    <row r="99" spans="1:4" customFormat="1" ht="72">
      <c r="A99" s="15">
        <v>45757.442083333335</v>
      </c>
      <c r="B99" s="9" t="s">
        <v>380</v>
      </c>
      <c r="C99" s="10">
        <v>14000</v>
      </c>
      <c r="D99" s="16" t="s">
        <v>398</v>
      </c>
    </row>
    <row r="100" spans="1:4" customFormat="1" ht="72">
      <c r="A100" s="15">
        <v>45768.430462962962</v>
      </c>
      <c r="B100" s="9" t="s">
        <v>380</v>
      </c>
      <c r="C100" s="10">
        <v>21300</v>
      </c>
      <c r="D100" s="16" t="s">
        <v>399</v>
      </c>
    </row>
    <row r="101" spans="1:4" customFormat="1" ht="72">
      <c r="A101" s="15">
        <v>45772.400046296294</v>
      </c>
      <c r="B101" s="9" t="s">
        <v>380</v>
      </c>
      <c r="C101" s="10">
        <v>14000</v>
      </c>
      <c r="D101" s="16" t="s">
        <v>400</v>
      </c>
    </row>
    <row r="102" spans="1:4" customFormat="1" ht="57.6">
      <c r="A102" s="15">
        <v>45775.565266203703</v>
      </c>
      <c r="B102" s="9" t="s">
        <v>380</v>
      </c>
      <c r="C102" s="10">
        <v>5600</v>
      </c>
      <c r="D102" s="16" t="s">
        <v>401</v>
      </c>
    </row>
    <row r="103" spans="1:4" customFormat="1" ht="57.6">
      <c r="A103" s="15">
        <v>45782.340567129628</v>
      </c>
      <c r="B103" s="9" t="s">
        <v>380</v>
      </c>
      <c r="C103" s="10">
        <v>16800</v>
      </c>
      <c r="D103" s="16" t="s">
        <v>402</v>
      </c>
    </row>
    <row r="104" spans="1:4" customFormat="1" ht="43.15">
      <c r="A104" s="15">
        <v>45789.459456018521</v>
      </c>
      <c r="B104" s="9" t="s">
        <v>380</v>
      </c>
      <c r="C104" s="10">
        <v>15400</v>
      </c>
      <c r="D104" s="16" t="s">
        <v>403</v>
      </c>
    </row>
    <row r="105" spans="1:4" customFormat="1" ht="28.9">
      <c r="A105" s="15">
        <v>45792.310497685183</v>
      </c>
      <c r="B105" s="9" t="s">
        <v>380</v>
      </c>
      <c r="C105" s="10">
        <v>9800</v>
      </c>
      <c r="D105" s="16" t="s">
        <v>404</v>
      </c>
    </row>
    <row r="106" spans="1:4" customFormat="1" ht="86.45">
      <c r="A106" s="15">
        <v>45803.368854166663</v>
      </c>
      <c r="B106" s="9" t="s">
        <v>380</v>
      </c>
      <c r="C106" s="10">
        <v>25200</v>
      </c>
      <c r="D106" s="16" t="s">
        <v>405</v>
      </c>
    </row>
    <row r="107" spans="1:4" customFormat="1" ht="72">
      <c r="A107" s="15">
        <v>45810.388611111113</v>
      </c>
      <c r="B107" s="9" t="s">
        <v>380</v>
      </c>
      <c r="C107" s="10">
        <v>14000</v>
      </c>
      <c r="D107" s="16" t="s">
        <v>406</v>
      </c>
    </row>
    <row r="108" spans="1:4" customFormat="1" ht="28.9">
      <c r="A108" s="15">
        <v>45812.584050925929</v>
      </c>
      <c r="B108" s="9" t="s">
        <v>380</v>
      </c>
      <c r="C108" s="10">
        <v>9800</v>
      </c>
      <c r="D108" s="16" t="s">
        <v>407</v>
      </c>
    </row>
    <row r="109" spans="1:4" customFormat="1" ht="28.9">
      <c r="A109" s="15">
        <v>45817.389513888891</v>
      </c>
      <c r="B109" s="9" t="s">
        <v>380</v>
      </c>
      <c r="C109" s="10">
        <v>15400</v>
      </c>
      <c r="D109" s="16" t="s">
        <v>408</v>
      </c>
    </row>
    <row r="110" spans="1:4" customFormat="1" ht="57.6">
      <c r="A110" s="15">
        <v>45821.379502314812</v>
      </c>
      <c r="B110" s="9" t="s">
        <v>380</v>
      </c>
      <c r="C110" s="10">
        <v>90200</v>
      </c>
      <c r="D110" s="16" t="s">
        <v>409</v>
      </c>
    </row>
    <row r="111" spans="1:4" customFormat="1" ht="57.6">
      <c r="A111" s="15">
        <v>45824.382881944446</v>
      </c>
      <c r="B111" s="9" t="s">
        <v>380</v>
      </c>
      <c r="C111" s="10">
        <v>15400</v>
      </c>
      <c r="D111" s="16" t="s">
        <v>410</v>
      </c>
    </row>
    <row r="112" spans="1:4" customFormat="1" ht="72">
      <c r="A112" s="15">
        <v>45838.40148148148</v>
      </c>
      <c r="B112" s="9" t="s">
        <v>380</v>
      </c>
      <c r="C112" s="10">
        <v>15400</v>
      </c>
      <c r="D112" s="16" t="s">
        <v>411</v>
      </c>
    </row>
    <row r="113" spans="1:4" customFormat="1" ht="15" thickBot="1">
      <c r="A113" s="25" t="s">
        <v>412</v>
      </c>
      <c r="B113" s="18"/>
      <c r="C113" s="19">
        <f>SUM(C82:C112)</f>
        <v>931500</v>
      </c>
      <c r="D113" s="26"/>
    </row>
    <row r="114" spans="1:4" customFormat="1" ht="15" thickBot="1">
      <c r="A114" s="27"/>
      <c r="B114" s="22"/>
      <c r="C114" s="22"/>
      <c r="D114" s="28"/>
    </row>
    <row r="115" spans="1:4" ht="15" thickBot="1">
      <c r="A115" s="29" t="s">
        <v>413</v>
      </c>
      <c r="B115" s="30"/>
      <c r="C115" s="31">
        <f>+C27+C80+C113</f>
        <v>2298270</v>
      </c>
      <c r="D115" s="32"/>
    </row>
  </sheetData>
  <mergeCells count="1">
    <mergeCell ref="A3:D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8D95A-3CDA-4758-AAB0-20A2EE92D800}">
  <dimension ref="A2:D8"/>
  <sheetViews>
    <sheetView topLeftCell="A3" workbookViewId="0">
      <selection activeCell="A3" sqref="A3:D4"/>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ht="57.6">
      <c r="A5" s="11">
        <v>45741.417928240742</v>
      </c>
      <c r="B5" s="12" t="s">
        <v>414</v>
      </c>
      <c r="C5" s="13">
        <v>14000</v>
      </c>
      <c r="D5" s="14" t="s">
        <v>415</v>
      </c>
    </row>
    <row r="6" spans="1:4" customFormat="1" ht="43.9" thickBot="1">
      <c r="A6" s="15">
        <v>45832.640011574076</v>
      </c>
      <c r="B6" s="9" t="s">
        <v>414</v>
      </c>
      <c r="C6" s="10">
        <v>9800</v>
      </c>
      <c r="D6" s="16" t="s">
        <v>416</v>
      </c>
    </row>
    <row r="7" spans="1:4" customFormat="1" ht="18" customHeight="1" thickBot="1">
      <c r="A7" s="33" t="s">
        <v>417</v>
      </c>
      <c r="B7" s="34"/>
      <c r="C7" s="48">
        <f>SUM(C5:C6)</f>
        <v>23800</v>
      </c>
      <c r="D7" s="36"/>
    </row>
    <row r="8" spans="1:4" customFormat="1" ht="18" customHeight="1"/>
  </sheetData>
  <mergeCells count="1">
    <mergeCell ref="A3:D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CEEAE-7925-489E-B876-767EE1AE0DE3}">
  <dimension ref="A2:D19"/>
  <sheetViews>
    <sheetView workbookViewId="0">
      <selection activeCell="A3" sqref="A3:D4"/>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c r="A5" s="11">
        <v>45677.656701388885</v>
      </c>
      <c r="B5" s="12" t="s">
        <v>418</v>
      </c>
      <c r="C5" s="13">
        <v>5600</v>
      </c>
      <c r="D5" s="14" t="s">
        <v>419</v>
      </c>
    </row>
    <row r="6" spans="1:4" customFormat="1">
      <c r="A6" s="15">
        <v>45687.323009259257</v>
      </c>
      <c r="B6" s="9" t="s">
        <v>418</v>
      </c>
      <c r="C6" s="10">
        <v>5600</v>
      </c>
      <c r="D6" s="16" t="s">
        <v>420</v>
      </c>
    </row>
    <row r="7" spans="1:4" customFormat="1" ht="28.9">
      <c r="A7" s="15">
        <v>45701.551238425927</v>
      </c>
      <c r="B7" s="9" t="s">
        <v>418</v>
      </c>
      <c r="C7" s="10">
        <v>5600</v>
      </c>
      <c r="D7" s="16" t="s">
        <v>421</v>
      </c>
    </row>
    <row r="8" spans="1:4" customFormat="1" ht="28.9">
      <c r="A8" s="15">
        <v>45713.367662037039</v>
      </c>
      <c r="B8" s="9" t="s">
        <v>418</v>
      </c>
      <c r="C8" s="10">
        <v>9800</v>
      </c>
      <c r="D8" s="16" t="s">
        <v>422</v>
      </c>
    </row>
    <row r="9" spans="1:4" customFormat="1">
      <c r="A9" s="15">
        <v>45727.558622685188</v>
      </c>
      <c r="B9" s="9" t="s">
        <v>418</v>
      </c>
      <c r="C9" s="10">
        <v>5600</v>
      </c>
      <c r="D9" s="16" t="s">
        <v>423</v>
      </c>
    </row>
    <row r="10" spans="1:4" customFormat="1" ht="28.9">
      <c r="A10" s="15">
        <v>45731.384664351855</v>
      </c>
      <c r="B10" s="9" t="s">
        <v>418</v>
      </c>
      <c r="C10" s="10">
        <v>9800</v>
      </c>
      <c r="D10" s="16" t="s">
        <v>424</v>
      </c>
    </row>
    <row r="11" spans="1:4" customFormat="1" ht="28.9">
      <c r="A11" s="15">
        <v>45776.602210648147</v>
      </c>
      <c r="B11" s="9" t="s">
        <v>418</v>
      </c>
      <c r="C11" s="10">
        <v>5600</v>
      </c>
      <c r="D11" s="16" t="s">
        <v>425</v>
      </c>
    </row>
    <row r="12" spans="1:4" customFormat="1">
      <c r="A12" s="15">
        <v>45817.565011574072</v>
      </c>
      <c r="B12" s="9" t="s">
        <v>418</v>
      </c>
      <c r="C12" s="10">
        <v>9800</v>
      </c>
      <c r="D12" s="16" t="s">
        <v>426</v>
      </c>
    </row>
    <row r="13" spans="1:4" customFormat="1" ht="15" thickBot="1">
      <c r="A13" s="17" t="s">
        <v>427</v>
      </c>
      <c r="B13" s="18"/>
      <c r="C13" s="19">
        <f>SUM(C5:C12)</f>
        <v>57400</v>
      </c>
      <c r="D13" s="20"/>
    </row>
    <row r="14" spans="1:4" customFormat="1">
      <c r="A14" s="21"/>
      <c r="B14" s="22"/>
      <c r="C14" s="23"/>
      <c r="D14" s="24"/>
    </row>
    <row r="15" spans="1:4" customFormat="1">
      <c r="A15" s="15">
        <v>45744.937013888892</v>
      </c>
      <c r="B15" s="9" t="s">
        <v>428</v>
      </c>
      <c r="C15" s="10">
        <v>4200</v>
      </c>
      <c r="D15" s="16" t="s">
        <v>429</v>
      </c>
    </row>
    <row r="16" spans="1:4" customFormat="1" ht="187.15">
      <c r="A16" s="15">
        <v>45825.586388888885</v>
      </c>
      <c r="B16" s="9" t="s">
        <v>428</v>
      </c>
      <c r="C16" s="10">
        <v>65800</v>
      </c>
      <c r="D16" s="16" t="s">
        <v>430</v>
      </c>
    </row>
    <row r="17" spans="1:4" customFormat="1" ht="18" customHeight="1" thickBot="1">
      <c r="A17" s="25" t="s">
        <v>431</v>
      </c>
      <c r="B17" s="18"/>
      <c r="C17" s="19">
        <f>SUM(C15:C16)</f>
        <v>70000</v>
      </c>
      <c r="D17" s="26"/>
    </row>
    <row r="18" spans="1:4" customFormat="1" ht="18" customHeight="1" thickBot="1">
      <c r="A18" s="27"/>
      <c r="B18" s="22"/>
      <c r="C18" s="22"/>
      <c r="D18" s="28"/>
    </row>
    <row r="19" spans="1:4" ht="15" thickBot="1">
      <c r="A19" s="29" t="s">
        <v>432</v>
      </c>
      <c r="B19" s="30"/>
      <c r="C19" s="31">
        <f>+C13+C17</f>
        <v>127400</v>
      </c>
      <c r="D19" s="32"/>
    </row>
  </sheetData>
  <mergeCells count="1">
    <mergeCell ref="A3:D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EBD8-0BE1-49EB-87CE-F495D58A3D12}">
  <dimension ref="A2:D9"/>
  <sheetViews>
    <sheetView workbookViewId="0">
      <selection activeCell="A3" sqref="A3:D4"/>
    </sheetView>
  </sheetViews>
  <sheetFormatPr defaultColWidth="11.42578125" defaultRowHeight="14.45"/>
  <cols>
    <col min="1" max="1" width="17.42578125" customWidth="1"/>
    <col min="2" max="2" width="38.42578125" customWidth="1"/>
    <col min="3" max="3" width="13.140625" customWidth="1"/>
    <col min="4" max="4" width="93.85546875" customWidth="1"/>
  </cols>
  <sheetData>
    <row r="2" spans="1:4" ht="15" thickBot="1"/>
    <row r="3" spans="1:4" ht="34.15" thickBot="1">
      <c r="A3" s="58" t="s">
        <v>0</v>
      </c>
      <c r="B3" s="59"/>
      <c r="C3" s="59"/>
      <c r="D3" s="60"/>
    </row>
    <row r="4" spans="1:4" ht="47.45" thickBot="1">
      <c r="A4" s="5" t="s">
        <v>1</v>
      </c>
      <c r="B4" s="6" t="s">
        <v>2</v>
      </c>
      <c r="C4" s="7" t="s">
        <v>3</v>
      </c>
      <c r="D4" s="8" t="s">
        <v>4</v>
      </c>
    </row>
    <row r="5" spans="1:4" ht="43.15">
      <c r="A5" s="11">
        <v>45681.462604166663</v>
      </c>
      <c r="B5" s="12" t="s">
        <v>433</v>
      </c>
      <c r="C5" s="13">
        <v>5600</v>
      </c>
      <c r="D5" s="14" t="s">
        <v>434</v>
      </c>
    </row>
    <row r="6" spans="1:4" ht="57.6">
      <c r="A6" s="15">
        <v>45772.388958333337</v>
      </c>
      <c r="B6" s="9" t="s">
        <v>433</v>
      </c>
      <c r="C6" s="10">
        <v>16800</v>
      </c>
      <c r="D6" s="16" t="s">
        <v>435</v>
      </c>
    </row>
    <row r="7" spans="1:4" ht="43.9" thickBot="1">
      <c r="A7" s="44">
        <v>45810.355081018519</v>
      </c>
      <c r="B7" s="45" t="s">
        <v>433</v>
      </c>
      <c r="C7" s="46">
        <v>5600</v>
      </c>
      <c r="D7" s="47" t="s">
        <v>436</v>
      </c>
    </row>
    <row r="8" spans="1:4" ht="18" customHeight="1" thickBot="1">
      <c r="A8" s="33" t="s">
        <v>437</v>
      </c>
      <c r="B8" s="34"/>
      <c r="C8" s="48">
        <f>SUM(C5:C7)</f>
        <v>28000</v>
      </c>
      <c r="D8" s="36"/>
    </row>
    <row r="9" spans="1:4" ht="18" customHeight="1"/>
  </sheetData>
  <mergeCells count="1">
    <mergeCell ref="A3:D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D40E2-58B4-455B-AB31-82092CA7BDC7}">
  <dimension ref="A2:D34"/>
  <sheetViews>
    <sheetView workbookViewId="0">
      <selection activeCell="A3" sqref="A3:D4"/>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ht="28.9">
      <c r="A5" s="11">
        <v>45806.491608796299</v>
      </c>
      <c r="B5" s="12" t="s">
        <v>438</v>
      </c>
      <c r="C5" s="13">
        <v>5600</v>
      </c>
      <c r="D5" s="14" t="s">
        <v>439</v>
      </c>
    </row>
    <row r="6" spans="1:4" customFormat="1" ht="15" thickBot="1">
      <c r="A6" s="17" t="s">
        <v>440</v>
      </c>
      <c r="B6" s="18"/>
      <c r="C6" s="19">
        <f>SUM(C5)</f>
        <v>5600</v>
      </c>
      <c r="D6" s="20"/>
    </row>
    <row r="7" spans="1:4" customFormat="1">
      <c r="A7" s="21"/>
      <c r="B7" s="22"/>
      <c r="C7" s="23"/>
      <c r="D7" s="24"/>
    </row>
    <row r="8" spans="1:4" customFormat="1" ht="43.15">
      <c r="A8" s="15">
        <v>45677.363530092596</v>
      </c>
      <c r="B8" s="9" t="s">
        <v>441</v>
      </c>
      <c r="C8" s="10">
        <v>15400</v>
      </c>
      <c r="D8" s="16" t="s">
        <v>442</v>
      </c>
    </row>
    <row r="9" spans="1:4" customFormat="1" ht="28.9">
      <c r="A9" s="15">
        <v>45714.661064814813</v>
      </c>
      <c r="B9" s="9" t="s">
        <v>441</v>
      </c>
      <c r="C9" s="10">
        <v>9800</v>
      </c>
      <c r="D9" s="16" t="s">
        <v>443</v>
      </c>
    </row>
    <row r="10" spans="1:4" customFormat="1" ht="15" thickBot="1">
      <c r="A10" s="17" t="s">
        <v>444</v>
      </c>
      <c r="B10" s="18"/>
      <c r="C10" s="19">
        <f>SUM(C8:C9)</f>
        <v>25200</v>
      </c>
      <c r="D10" s="20"/>
    </row>
    <row r="11" spans="1:4" customFormat="1">
      <c r="A11" s="21"/>
      <c r="B11" s="22"/>
      <c r="C11" s="23"/>
      <c r="D11" s="24"/>
    </row>
    <row r="12" spans="1:4" customFormat="1" ht="43.15">
      <c r="A12" s="15">
        <v>45677.364907407406</v>
      </c>
      <c r="B12" s="9" t="s">
        <v>445</v>
      </c>
      <c r="C12" s="10">
        <v>15400</v>
      </c>
      <c r="D12" s="16" t="s">
        <v>442</v>
      </c>
    </row>
    <row r="13" spans="1:4" customFormat="1" ht="43.15">
      <c r="A13" s="15">
        <v>45714.658831018518</v>
      </c>
      <c r="B13" s="9" t="s">
        <v>445</v>
      </c>
      <c r="C13" s="10">
        <v>9800</v>
      </c>
      <c r="D13" s="16" t="s">
        <v>446</v>
      </c>
    </row>
    <row r="14" spans="1:4" customFormat="1" ht="15" thickBot="1">
      <c r="A14" s="17" t="s">
        <v>447</v>
      </c>
      <c r="B14" s="18"/>
      <c r="C14" s="19">
        <f>SUM(C12:C13)</f>
        <v>25200</v>
      </c>
      <c r="D14" s="20"/>
    </row>
    <row r="15" spans="1:4" customFormat="1">
      <c r="A15" s="21"/>
      <c r="B15" s="22"/>
      <c r="C15" s="23"/>
      <c r="D15" s="24"/>
    </row>
    <row r="16" spans="1:4" customFormat="1" ht="28.9">
      <c r="A16" s="15">
        <v>45677.360520833332</v>
      </c>
      <c r="B16" s="9" t="s">
        <v>448</v>
      </c>
      <c r="C16" s="10">
        <v>9800</v>
      </c>
      <c r="D16" s="16" t="s">
        <v>449</v>
      </c>
    </row>
    <row r="17" spans="1:4" customFormat="1" ht="28.9">
      <c r="A17" s="15">
        <v>45677.626203703701</v>
      </c>
      <c r="B17" s="9" t="s">
        <v>448</v>
      </c>
      <c r="C17" s="10">
        <v>15400</v>
      </c>
      <c r="D17" s="16" t="s">
        <v>450</v>
      </c>
    </row>
    <row r="18" spans="1:4" customFormat="1" ht="28.9">
      <c r="A18" s="15">
        <v>45681.622488425928</v>
      </c>
      <c r="B18" s="9" t="s">
        <v>448</v>
      </c>
      <c r="C18" s="10">
        <v>9800</v>
      </c>
      <c r="D18" s="16" t="s">
        <v>451</v>
      </c>
    </row>
    <row r="19" spans="1:4" customFormat="1" ht="28.9">
      <c r="A19" s="15">
        <v>45691.420173611114</v>
      </c>
      <c r="B19" s="9" t="s">
        <v>448</v>
      </c>
      <c r="C19" s="10">
        <v>9800</v>
      </c>
      <c r="D19" s="16" t="s">
        <v>452</v>
      </c>
    </row>
    <row r="20" spans="1:4" customFormat="1">
      <c r="A20" s="15">
        <v>45695.400590277779</v>
      </c>
      <c r="B20" s="9" t="s">
        <v>448</v>
      </c>
      <c r="C20" s="10">
        <v>9800</v>
      </c>
      <c r="D20" s="16" t="s">
        <v>453</v>
      </c>
    </row>
    <row r="21" spans="1:4" customFormat="1" ht="28.9">
      <c r="A21" s="15">
        <v>45712.40997685185</v>
      </c>
      <c r="B21" s="9" t="s">
        <v>448</v>
      </c>
      <c r="C21" s="10">
        <v>9800</v>
      </c>
      <c r="D21" s="16" t="s">
        <v>454</v>
      </c>
    </row>
    <row r="22" spans="1:4" customFormat="1">
      <c r="A22" s="15">
        <v>45715.369363425925</v>
      </c>
      <c r="B22" s="9" t="s">
        <v>448</v>
      </c>
      <c r="C22" s="10">
        <v>9800</v>
      </c>
      <c r="D22" s="16" t="s">
        <v>455</v>
      </c>
    </row>
    <row r="23" spans="1:4" customFormat="1" ht="28.9">
      <c r="A23" s="15">
        <v>45719.430208333331</v>
      </c>
      <c r="B23" s="9" t="s">
        <v>448</v>
      </c>
      <c r="C23" s="10">
        <v>7140</v>
      </c>
      <c r="D23" s="16" t="s">
        <v>456</v>
      </c>
    </row>
    <row r="24" spans="1:4" customFormat="1" ht="28.9">
      <c r="A24" s="15">
        <v>45744.449097222219</v>
      </c>
      <c r="B24" s="9" t="s">
        <v>448</v>
      </c>
      <c r="C24" s="10">
        <v>7140</v>
      </c>
      <c r="D24" s="16" t="s">
        <v>457</v>
      </c>
    </row>
    <row r="25" spans="1:4" customFormat="1" ht="28.9">
      <c r="A25" s="15">
        <v>45754.659768518519</v>
      </c>
      <c r="B25" s="9" t="s">
        <v>448</v>
      </c>
      <c r="C25" s="10">
        <v>9800</v>
      </c>
      <c r="D25" s="16" t="s">
        <v>458</v>
      </c>
    </row>
    <row r="26" spans="1:4" customFormat="1" ht="28.9">
      <c r="A26" s="15">
        <v>45757.529050925928</v>
      </c>
      <c r="B26" s="9" t="s">
        <v>448</v>
      </c>
      <c r="C26" s="10">
        <v>9800</v>
      </c>
      <c r="D26" s="16" t="s">
        <v>459</v>
      </c>
    </row>
    <row r="27" spans="1:4" customFormat="1" ht="28.9">
      <c r="A27" s="15">
        <v>45789.634745370371</v>
      </c>
      <c r="B27" s="9" t="s">
        <v>448</v>
      </c>
      <c r="C27" s="10">
        <v>9800</v>
      </c>
      <c r="D27" s="16" t="s">
        <v>452</v>
      </c>
    </row>
    <row r="28" spans="1:4" customFormat="1" ht="28.9">
      <c r="A28" s="15">
        <v>45803.544560185182</v>
      </c>
      <c r="B28" s="9" t="s">
        <v>448</v>
      </c>
      <c r="C28" s="10">
        <v>9800</v>
      </c>
      <c r="D28" s="16" t="s">
        <v>451</v>
      </c>
    </row>
    <row r="29" spans="1:4" customFormat="1" ht="28.9">
      <c r="A29" s="15">
        <v>45806.470081018517</v>
      </c>
      <c r="B29" s="9" t="s">
        <v>448</v>
      </c>
      <c r="C29" s="10">
        <v>9800</v>
      </c>
      <c r="D29" s="16" t="s">
        <v>460</v>
      </c>
    </row>
    <row r="30" spans="1:4" customFormat="1" ht="28.9">
      <c r="A30" s="15">
        <v>45817.65797453704</v>
      </c>
      <c r="B30" s="9" t="s">
        <v>448</v>
      </c>
      <c r="C30" s="10">
        <v>9800</v>
      </c>
      <c r="D30" s="16" t="s">
        <v>460</v>
      </c>
    </row>
    <row r="31" spans="1:4" customFormat="1" ht="28.9">
      <c r="A31" s="15">
        <v>45820.564340277779</v>
      </c>
      <c r="B31" s="9" t="s">
        <v>448</v>
      </c>
      <c r="C31" s="10">
        <v>9800</v>
      </c>
      <c r="D31" s="16" t="s">
        <v>461</v>
      </c>
    </row>
    <row r="32" spans="1:4" customFormat="1" ht="18" customHeight="1" thickBot="1">
      <c r="A32" s="25" t="s">
        <v>462</v>
      </c>
      <c r="B32" s="18"/>
      <c r="C32" s="19">
        <f>SUM(C16:C31)</f>
        <v>157080</v>
      </c>
      <c r="D32" s="26"/>
    </row>
    <row r="33" spans="1:4" customFormat="1" ht="18" customHeight="1" thickBot="1">
      <c r="A33" s="27"/>
      <c r="B33" s="22"/>
      <c r="C33" s="22"/>
      <c r="D33" s="28"/>
    </row>
    <row r="34" spans="1:4" ht="15" thickBot="1">
      <c r="A34" s="29" t="s">
        <v>463</v>
      </c>
      <c r="B34" s="30"/>
      <c r="C34" s="31">
        <f>+C6+C10+C14+C32</f>
        <v>213080</v>
      </c>
      <c r="D34" s="32"/>
    </row>
  </sheetData>
  <mergeCells count="1">
    <mergeCell ref="A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51C-1C58-4335-AC74-3C93E0A57339}">
  <dimension ref="A2:M99"/>
  <sheetViews>
    <sheetView topLeftCell="A43" workbookViewId="0">
      <selection activeCell="A99" sqref="A99:D99"/>
    </sheetView>
  </sheetViews>
  <sheetFormatPr defaultColWidth="10.85546875" defaultRowHeight="14.45"/>
  <cols>
    <col min="1" max="1" width="12.140625" style="4" customWidth="1"/>
    <col min="2" max="2" width="40.85546875" style="4" customWidth="1"/>
    <col min="3" max="3" width="12.28515625" style="4" customWidth="1"/>
    <col min="4" max="4" width="83.85546875" style="4" customWidth="1"/>
    <col min="5" max="16384" width="10.85546875" style="4"/>
  </cols>
  <sheetData>
    <row r="2" spans="1:5" ht="15" thickBot="1"/>
    <row r="3" spans="1:5" ht="34.15" thickBot="1">
      <c r="A3" s="58" t="s">
        <v>0</v>
      </c>
      <c r="B3" s="59"/>
      <c r="C3" s="59"/>
      <c r="D3" s="60"/>
    </row>
    <row r="4" spans="1:5" ht="70.900000000000006" thickBot="1">
      <c r="A4" s="5" t="s">
        <v>1</v>
      </c>
      <c r="B4" s="6" t="s">
        <v>2</v>
      </c>
      <c r="C4" s="7" t="s">
        <v>3</v>
      </c>
      <c r="D4" s="8" t="s">
        <v>4</v>
      </c>
    </row>
    <row r="5" spans="1:5" customFormat="1">
      <c r="A5" s="11">
        <v>45667.691481481481</v>
      </c>
      <c r="B5" s="12" t="s">
        <v>19</v>
      </c>
      <c r="C5" s="13">
        <v>9800</v>
      </c>
      <c r="D5" s="14" t="s">
        <v>20</v>
      </c>
      <c r="E5" s="4"/>
    </row>
    <row r="6" spans="1:5" customFormat="1">
      <c r="A6" s="15">
        <v>45681.378750000003</v>
      </c>
      <c r="B6" s="9" t="s">
        <v>19</v>
      </c>
      <c r="C6" s="10">
        <v>9800</v>
      </c>
      <c r="D6" s="16" t="s">
        <v>21</v>
      </c>
      <c r="E6" s="4"/>
    </row>
    <row r="7" spans="1:5" customFormat="1" ht="28.9">
      <c r="A7" s="15">
        <v>45681.386516203704</v>
      </c>
      <c r="B7" s="9" t="s">
        <v>19</v>
      </c>
      <c r="C7" s="10">
        <v>78800</v>
      </c>
      <c r="D7" s="16" t="s">
        <v>22</v>
      </c>
      <c r="E7" s="4"/>
    </row>
    <row r="8" spans="1:5" customFormat="1" ht="28.9">
      <c r="A8" s="15">
        <v>45693.697858796295</v>
      </c>
      <c r="B8" s="9" t="s">
        <v>19</v>
      </c>
      <c r="C8" s="10">
        <v>68000</v>
      </c>
      <c r="D8" s="16" t="s">
        <v>23</v>
      </c>
      <c r="E8" s="4"/>
    </row>
    <row r="9" spans="1:5" customFormat="1" ht="28.9">
      <c r="A9" s="15">
        <v>45698.668865740743</v>
      </c>
      <c r="B9" s="9" t="s">
        <v>19</v>
      </c>
      <c r="C9" s="10">
        <v>46400</v>
      </c>
      <c r="D9" s="16" t="s">
        <v>24</v>
      </c>
      <c r="E9" s="4"/>
    </row>
    <row r="10" spans="1:5" customFormat="1">
      <c r="A10" s="15">
        <v>45700.38144675926</v>
      </c>
      <c r="B10" s="9" t="s">
        <v>19</v>
      </c>
      <c r="C10" s="10">
        <v>9800</v>
      </c>
      <c r="D10" s="16" t="s">
        <v>25</v>
      </c>
      <c r="E10" s="4"/>
    </row>
    <row r="11" spans="1:5" customFormat="1" ht="28.9">
      <c r="A11" s="15">
        <v>45715.678310185183</v>
      </c>
      <c r="B11" s="9" t="s">
        <v>19</v>
      </c>
      <c r="C11" s="10">
        <v>41200</v>
      </c>
      <c r="D11" s="16" t="s">
        <v>26</v>
      </c>
      <c r="E11" s="4"/>
    </row>
    <row r="12" spans="1:5" customFormat="1" ht="28.9">
      <c r="A12" s="15">
        <v>45720.6872337963</v>
      </c>
      <c r="B12" s="9" t="s">
        <v>19</v>
      </c>
      <c r="C12" s="10">
        <v>57600</v>
      </c>
      <c r="D12" s="16" t="s">
        <v>27</v>
      </c>
      <c r="E12" s="4"/>
    </row>
    <row r="13" spans="1:5" customFormat="1" ht="28.9">
      <c r="A13" s="15">
        <v>45722.604131944441</v>
      </c>
      <c r="B13" s="9" t="s">
        <v>19</v>
      </c>
      <c r="C13" s="10">
        <v>84400</v>
      </c>
      <c r="D13" s="16" t="s">
        <v>28</v>
      </c>
      <c r="E13" s="4"/>
    </row>
    <row r="14" spans="1:5" customFormat="1">
      <c r="A14" s="15">
        <v>45726.668287037035</v>
      </c>
      <c r="B14" s="9" t="s">
        <v>19</v>
      </c>
      <c r="C14" s="10">
        <v>9800</v>
      </c>
      <c r="D14" s="16" t="s">
        <v>29</v>
      </c>
      <c r="E14" s="4"/>
    </row>
    <row r="15" spans="1:5" customFormat="1" ht="72">
      <c r="A15" s="15">
        <v>45736.659571759257</v>
      </c>
      <c r="B15" s="9" t="s">
        <v>19</v>
      </c>
      <c r="C15" s="10">
        <v>30800</v>
      </c>
      <c r="D15" s="16" t="s">
        <v>30</v>
      </c>
      <c r="E15" s="4"/>
    </row>
    <row r="16" spans="1:5" customFormat="1" ht="43.15">
      <c r="A16" s="15">
        <v>45736.688483796293</v>
      </c>
      <c r="B16" s="9" t="s">
        <v>19</v>
      </c>
      <c r="C16" s="10">
        <v>30800</v>
      </c>
      <c r="D16" s="16" t="s">
        <v>31</v>
      </c>
      <c r="E16" s="4"/>
    </row>
    <row r="17" spans="1:5" customFormat="1">
      <c r="A17" s="15">
        <v>45740.606712962966</v>
      </c>
      <c r="B17" s="9" t="s">
        <v>19</v>
      </c>
      <c r="C17" s="10">
        <v>9800</v>
      </c>
      <c r="D17" s="16" t="s">
        <v>32</v>
      </c>
      <c r="E17" s="4"/>
    </row>
    <row r="18" spans="1:5" customFormat="1" ht="28.9">
      <c r="A18" s="15">
        <v>45748.648414351854</v>
      </c>
      <c r="B18" s="9" t="s">
        <v>19</v>
      </c>
      <c r="C18" s="10">
        <v>42200</v>
      </c>
      <c r="D18" s="16" t="s">
        <v>33</v>
      </c>
      <c r="E18" s="4"/>
    </row>
    <row r="19" spans="1:5" customFormat="1">
      <c r="A19" s="15">
        <v>45748.680844907409</v>
      </c>
      <c r="B19" s="9" t="s">
        <v>19</v>
      </c>
      <c r="C19" s="10">
        <v>9800</v>
      </c>
      <c r="D19" s="16" t="s">
        <v>34</v>
      </c>
      <c r="E19" s="4"/>
    </row>
    <row r="20" spans="1:5" customFormat="1">
      <c r="A20" s="15">
        <v>45751.674247685187</v>
      </c>
      <c r="B20" s="9" t="s">
        <v>19</v>
      </c>
      <c r="C20" s="10">
        <v>9800</v>
      </c>
      <c r="D20" s="16" t="s">
        <v>35</v>
      </c>
      <c r="E20" s="4"/>
    </row>
    <row r="21" spans="1:5" customFormat="1">
      <c r="A21" s="15">
        <v>45762.498807870368</v>
      </c>
      <c r="B21" s="9" t="s">
        <v>19</v>
      </c>
      <c r="C21" s="10">
        <v>9800</v>
      </c>
      <c r="D21" s="16" t="s">
        <v>36</v>
      </c>
      <c r="E21" s="4"/>
    </row>
    <row r="22" spans="1:5" customFormat="1" ht="28.9">
      <c r="A22" s="15">
        <v>45775.958819444444</v>
      </c>
      <c r="B22" s="9" t="s">
        <v>19</v>
      </c>
      <c r="C22" s="10">
        <v>25200</v>
      </c>
      <c r="D22" s="16" t="s">
        <v>37</v>
      </c>
      <c r="E22" s="4"/>
    </row>
    <row r="23" spans="1:5" customFormat="1" ht="28.9">
      <c r="A23" s="15">
        <v>45775.976006944446</v>
      </c>
      <c r="B23" s="9" t="s">
        <v>19</v>
      </c>
      <c r="C23" s="10">
        <v>9800</v>
      </c>
      <c r="D23" s="16" t="s">
        <v>38</v>
      </c>
      <c r="E23" s="4"/>
    </row>
    <row r="24" spans="1:5" customFormat="1" ht="28.9">
      <c r="A24" s="15">
        <v>45777.793368055558</v>
      </c>
      <c r="B24" s="9" t="s">
        <v>19</v>
      </c>
      <c r="C24" s="10">
        <v>30800</v>
      </c>
      <c r="D24" s="16" t="s">
        <v>39</v>
      </c>
      <c r="E24" s="4"/>
    </row>
    <row r="25" spans="1:5" customFormat="1">
      <c r="A25" s="15">
        <v>45789.469594907408</v>
      </c>
      <c r="B25" s="9" t="s">
        <v>19</v>
      </c>
      <c r="C25" s="10">
        <v>9800</v>
      </c>
      <c r="D25" s="16" t="s">
        <v>40</v>
      </c>
      <c r="E25" s="4"/>
    </row>
    <row r="26" spans="1:5" customFormat="1">
      <c r="A26" s="15">
        <v>45789.505011574074</v>
      </c>
      <c r="B26" s="9" t="s">
        <v>19</v>
      </c>
      <c r="C26" s="10">
        <v>9800</v>
      </c>
      <c r="D26" s="16" t="s">
        <v>41</v>
      </c>
      <c r="E26" s="4"/>
    </row>
    <row r="27" spans="1:5" customFormat="1" ht="28.9">
      <c r="A27" s="15">
        <v>45798.733854166669</v>
      </c>
      <c r="B27" s="9" t="s">
        <v>19</v>
      </c>
      <c r="C27" s="10">
        <v>9800</v>
      </c>
      <c r="D27" s="16" t="s">
        <v>42</v>
      </c>
      <c r="E27" s="4"/>
    </row>
    <row r="28" spans="1:5" customFormat="1">
      <c r="A28" s="15">
        <v>45798.737604166665</v>
      </c>
      <c r="B28" s="9" t="s">
        <v>19</v>
      </c>
      <c r="C28" s="10">
        <v>15400</v>
      </c>
      <c r="D28" s="16" t="s">
        <v>43</v>
      </c>
      <c r="E28" s="4"/>
    </row>
    <row r="29" spans="1:5" customFormat="1" ht="28.9">
      <c r="A29" s="15">
        <v>45798.742384259262</v>
      </c>
      <c r="B29" s="9" t="s">
        <v>19</v>
      </c>
      <c r="C29" s="10">
        <v>25200</v>
      </c>
      <c r="D29" s="16" t="s">
        <v>44</v>
      </c>
      <c r="E29" s="4"/>
    </row>
    <row r="30" spans="1:5" customFormat="1">
      <c r="A30" s="15">
        <v>45807.666909722226</v>
      </c>
      <c r="B30" s="9" t="s">
        <v>19</v>
      </c>
      <c r="C30" s="10">
        <v>9800</v>
      </c>
      <c r="D30" s="16" t="s">
        <v>45</v>
      </c>
      <c r="E30" s="4"/>
    </row>
    <row r="31" spans="1:5" customFormat="1">
      <c r="A31" s="15">
        <v>45807.66847222222</v>
      </c>
      <c r="B31" s="9" t="s">
        <v>19</v>
      </c>
      <c r="C31" s="10">
        <v>9800</v>
      </c>
      <c r="D31" s="16" t="s">
        <v>46</v>
      </c>
      <c r="E31" s="4"/>
    </row>
    <row r="32" spans="1:5" customFormat="1">
      <c r="A32" s="15">
        <v>45811.629895833335</v>
      </c>
      <c r="B32" s="9" t="s">
        <v>19</v>
      </c>
      <c r="C32" s="10">
        <v>9800</v>
      </c>
      <c r="D32" s="16" t="s">
        <v>47</v>
      </c>
      <c r="E32" s="4"/>
    </row>
    <row r="33" spans="1:5" customFormat="1">
      <c r="A33" s="15">
        <v>45814.579062500001</v>
      </c>
      <c r="B33" s="9" t="s">
        <v>19</v>
      </c>
      <c r="C33" s="10">
        <v>9800</v>
      </c>
      <c r="D33" s="16" t="s">
        <v>48</v>
      </c>
      <c r="E33" s="4"/>
    </row>
    <row r="34" spans="1:5" customFormat="1">
      <c r="A34" s="15">
        <v>45827.683576388888</v>
      </c>
      <c r="B34" s="9" t="s">
        <v>19</v>
      </c>
      <c r="C34" s="10">
        <v>15400</v>
      </c>
      <c r="D34" s="16" t="s">
        <v>49</v>
      </c>
      <c r="E34" s="4"/>
    </row>
    <row r="35" spans="1:5" customFormat="1">
      <c r="A35" s="15">
        <v>45827.690555555557</v>
      </c>
      <c r="B35" s="9" t="s">
        <v>19</v>
      </c>
      <c r="C35" s="10">
        <v>47200</v>
      </c>
      <c r="D35" s="16" t="s">
        <v>50</v>
      </c>
      <c r="E35" s="4"/>
    </row>
    <row r="36" spans="1:5" customFormat="1" ht="28.9">
      <c r="A36" s="15">
        <v>45827.717222222222</v>
      </c>
      <c r="B36" s="9" t="s">
        <v>19</v>
      </c>
      <c r="C36" s="10">
        <v>25200</v>
      </c>
      <c r="D36" s="16" t="s">
        <v>51</v>
      </c>
      <c r="E36" s="4"/>
    </row>
    <row r="37" spans="1:5" customFormat="1">
      <c r="A37" s="15">
        <v>45828.392523148148</v>
      </c>
      <c r="B37" s="9" t="s">
        <v>19</v>
      </c>
      <c r="C37" s="10">
        <v>9800</v>
      </c>
      <c r="D37" s="16" t="s">
        <v>52</v>
      </c>
      <c r="E37" s="4"/>
    </row>
    <row r="38" spans="1:5" customFormat="1">
      <c r="A38" s="15">
        <v>45838.690381944441</v>
      </c>
      <c r="B38" s="9" t="s">
        <v>19</v>
      </c>
      <c r="C38" s="10">
        <v>9800</v>
      </c>
      <c r="D38" s="16" t="s">
        <v>53</v>
      </c>
      <c r="E38" s="4"/>
    </row>
    <row r="39" spans="1:5" customFormat="1" ht="28.9">
      <c r="A39" s="15">
        <v>45838.692384259259</v>
      </c>
      <c r="B39" s="9" t="s">
        <v>19</v>
      </c>
      <c r="C39" s="10">
        <v>9800</v>
      </c>
      <c r="D39" s="16" t="s">
        <v>54</v>
      </c>
      <c r="E39" s="4"/>
    </row>
    <row r="40" spans="1:5" customFormat="1" ht="15" thickBot="1">
      <c r="A40" s="17" t="s">
        <v>55</v>
      </c>
      <c r="B40" s="18"/>
      <c r="C40" s="19">
        <f>SUM(C5:C39)</f>
        <v>850800</v>
      </c>
      <c r="D40" s="20"/>
      <c r="E40" s="4"/>
    </row>
    <row r="41" spans="1:5" customFormat="1">
      <c r="A41" s="21"/>
      <c r="B41" s="22"/>
      <c r="C41" s="23"/>
      <c r="D41" s="24"/>
      <c r="E41" s="4"/>
    </row>
    <row r="42" spans="1:5" customFormat="1" ht="28.9">
      <c r="A42" s="15">
        <v>45708.493541666663</v>
      </c>
      <c r="B42" s="9" t="s">
        <v>56</v>
      </c>
      <c r="C42" s="10">
        <v>31400</v>
      </c>
      <c r="D42" s="16" t="s">
        <v>57</v>
      </c>
      <c r="E42" s="4"/>
    </row>
    <row r="43" spans="1:5" customFormat="1" ht="43.15">
      <c r="A43" s="15">
        <v>45719.520868055559</v>
      </c>
      <c r="B43" s="9" t="s">
        <v>56</v>
      </c>
      <c r="C43" s="10">
        <v>31400</v>
      </c>
      <c r="D43" s="16" t="s">
        <v>58</v>
      </c>
      <c r="E43" s="4"/>
    </row>
    <row r="44" spans="1:5" customFormat="1" ht="28.9">
      <c r="A44" s="15">
        <v>45736.577835648146</v>
      </c>
      <c r="B44" s="9" t="s">
        <v>56</v>
      </c>
      <c r="C44" s="10">
        <v>31400</v>
      </c>
      <c r="D44" s="16" t="s">
        <v>59</v>
      </c>
      <c r="E44" s="4"/>
    </row>
    <row r="45" spans="1:5" customFormat="1" ht="15" thickBot="1">
      <c r="A45" s="17" t="s">
        <v>60</v>
      </c>
      <c r="B45" s="18"/>
      <c r="C45" s="19">
        <f>SUM(C42:C44)</f>
        <v>94200</v>
      </c>
      <c r="D45" s="20"/>
      <c r="E45" s="4"/>
    </row>
    <row r="46" spans="1:5" customFormat="1">
      <c r="A46" s="21"/>
      <c r="B46" s="22"/>
      <c r="C46" s="23"/>
      <c r="D46" s="24"/>
      <c r="E46" s="4"/>
    </row>
    <row r="47" spans="1:5" customFormat="1" ht="28.9">
      <c r="A47" s="15">
        <v>45679.408391203702</v>
      </c>
      <c r="B47" s="9" t="s">
        <v>61</v>
      </c>
      <c r="C47" s="10">
        <v>9800</v>
      </c>
      <c r="D47" s="16" t="s">
        <v>62</v>
      </c>
      <c r="E47" s="4"/>
    </row>
    <row r="48" spans="1:5" customFormat="1" ht="43.15">
      <c r="A48" s="15">
        <v>45723.686076388891</v>
      </c>
      <c r="B48" s="9" t="s">
        <v>61</v>
      </c>
      <c r="C48" s="10">
        <v>71400</v>
      </c>
      <c r="D48" s="16" t="s">
        <v>63</v>
      </c>
      <c r="E48" s="4"/>
    </row>
    <row r="49" spans="1:5" customFormat="1" ht="28.9">
      <c r="A49" s="15">
        <v>45741.608657407407</v>
      </c>
      <c r="B49" s="9" t="s">
        <v>61</v>
      </c>
      <c r="C49" s="10">
        <v>9800</v>
      </c>
      <c r="D49" s="16" t="s">
        <v>64</v>
      </c>
      <c r="E49" s="4"/>
    </row>
    <row r="50" spans="1:5" customFormat="1" ht="28.9">
      <c r="A50" s="15">
        <v>45776.368993055556</v>
      </c>
      <c r="B50" s="9" t="s">
        <v>61</v>
      </c>
      <c r="C50" s="10">
        <v>9800</v>
      </c>
      <c r="D50" s="16" t="s">
        <v>65</v>
      </c>
      <c r="E50" s="4"/>
    </row>
    <row r="51" spans="1:5" customFormat="1" ht="15" thickBot="1">
      <c r="A51" s="17" t="s">
        <v>66</v>
      </c>
      <c r="B51" s="18"/>
      <c r="C51" s="19">
        <f>SUM(C47:C50)</f>
        <v>100800</v>
      </c>
      <c r="D51" s="20"/>
      <c r="E51" s="4"/>
    </row>
    <row r="52" spans="1:5" customFormat="1">
      <c r="A52" s="21"/>
      <c r="B52" s="22"/>
      <c r="C52" s="23"/>
      <c r="D52" s="24"/>
      <c r="E52" s="4"/>
    </row>
    <row r="53" spans="1:5" customFormat="1" ht="86.45">
      <c r="A53" s="15">
        <v>45693.469224537039</v>
      </c>
      <c r="B53" s="9" t="s">
        <v>67</v>
      </c>
      <c r="C53" s="10">
        <v>31400</v>
      </c>
      <c r="D53" s="16" t="s">
        <v>68</v>
      </c>
      <c r="E53" s="4"/>
    </row>
    <row r="54" spans="1:5" customFormat="1" ht="28.9">
      <c r="A54" s="15">
        <v>45702.645138888889</v>
      </c>
      <c r="B54" s="9" t="s">
        <v>67</v>
      </c>
      <c r="C54" s="10">
        <v>15400</v>
      </c>
      <c r="D54" s="16" t="s">
        <v>69</v>
      </c>
      <c r="E54" s="4"/>
    </row>
    <row r="55" spans="1:5" customFormat="1" ht="86.45">
      <c r="A55" s="15">
        <v>45709.432673611111</v>
      </c>
      <c r="B55" s="9" t="s">
        <v>67</v>
      </c>
      <c r="C55" s="10">
        <v>46400</v>
      </c>
      <c r="D55" s="16" t="s">
        <v>70</v>
      </c>
      <c r="E55" s="4"/>
    </row>
    <row r="56" spans="1:5" customFormat="1" ht="28.9">
      <c r="A56" s="15">
        <v>45715.565474537034</v>
      </c>
      <c r="B56" s="9" t="s">
        <v>67</v>
      </c>
      <c r="C56" s="10">
        <v>35600</v>
      </c>
      <c r="D56" s="16" t="s">
        <v>71</v>
      </c>
      <c r="E56" s="4"/>
    </row>
    <row r="57" spans="1:5" customFormat="1" ht="72">
      <c r="A57" s="15">
        <v>45728.64230324074</v>
      </c>
      <c r="B57" s="9" t="s">
        <v>67</v>
      </c>
      <c r="C57" s="10">
        <v>25200</v>
      </c>
      <c r="D57" s="16" t="s">
        <v>72</v>
      </c>
      <c r="E57" s="4"/>
    </row>
    <row r="58" spans="1:5" customFormat="1" ht="43.15">
      <c r="A58" s="15">
        <v>45740.587164351855</v>
      </c>
      <c r="B58" s="9" t="s">
        <v>67</v>
      </c>
      <c r="C58" s="10">
        <v>50600</v>
      </c>
      <c r="D58" s="16" t="s">
        <v>73</v>
      </c>
      <c r="E58" s="4"/>
    </row>
    <row r="59" spans="1:5" customFormat="1" ht="115.15">
      <c r="A59" s="15">
        <v>45741.379583333335</v>
      </c>
      <c r="B59" s="9" t="s">
        <v>67</v>
      </c>
      <c r="C59" s="10">
        <v>85200</v>
      </c>
      <c r="D59" s="16" t="s">
        <v>74</v>
      </c>
      <c r="E59" s="4"/>
    </row>
    <row r="60" spans="1:5" customFormat="1" ht="43.15">
      <c r="A60" s="15">
        <v>45749.39534722222</v>
      </c>
      <c r="B60" s="9" t="s">
        <v>67</v>
      </c>
      <c r="C60" s="10">
        <v>42200</v>
      </c>
      <c r="D60" s="16" t="s">
        <v>75</v>
      </c>
      <c r="E60" s="4"/>
    </row>
    <row r="61" spans="1:5" customFormat="1" ht="43.15">
      <c r="A61" s="15">
        <v>45749.410624999997</v>
      </c>
      <c r="B61" s="9" t="s">
        <v>67</v>
      </c>
      <c r="C61" s="10">
        <v>38800</v>
      </c>
      <c r="D61" s="16" t="s">
        <v>76</v>
      </c>
      <c r="E61" s="4"/>
    </row>
    <row r="62" spans="1:5" customFormat="1" ht="15" thickBot="1">
      <c r="A62" s="17" t="s">
        <v>77</v>
      </c>
      <c r="B62" s="18"/>
      <c r="C62" s="19">
        <f>SUM(C53:C61)</f>
        <v>370800</v>
      </c>
      <c r="D62" s="20"/>
      <c r="E62" s="4"/>
    </row>
    <row r="63" spans="1:5" customFormat="1">
      <c r="A63" s="21"/>
      <c r="B63" s="22"/>
      <c r="C63" s="23"/>
      <c r="D63" s="24"/>
      <c r="E63" s="4"/>
    </row>
    <row r="64" spans="1:5" customFormat="1" ht="43.15">
      <c r="A64" s="15">
        <v>45698.602685185186</v>
      </c>
      <c r="B64" s="9" t="s">
        <v>78</v>
      </c>
      <c r="C64" s="10">
        <v>46400</v>
      </c>
      <c r="D64" s="16" t="s">
        <v>79</v>
      </c>
      <c r="E64" s="4"/>
    </row>
    <row r="65" spans="1:5" customFormat="1" ht="100.9">
      <c r="A65" s="15">
        <v>45700.638206018521</v>
      </c>
      <c r="B65" s="9" t="s">
        <v>78</v>
      </c>
      <c r="C65" s="10">
        <v>9800</v>
      </c>
      <c r="D65" s="16" t="s">
        <v>80</v>
      </c>
      <c r="E65" s="4"/>
    </row>
    <row r="66" spans="1:5" customFormat="1" ht="28.9">
      <c r="A66" s="15">
        <v>45705.538854166669</v>
      </c>
      <c r="B66" s="9" t="s">
        <v>78</v>
      </c>
      <c r="C66" s="10">
        <v>15400</v>
      </c>
      <c r="D66" s="16" t="s">
        <v>81</v>
      </c>
      <c r="E66" s="4"/>
    </row>
    <row r="67" spans="1:5" customFormat="1" ht="57.6">
      <c r="A67" s="15">
        <v>45707.552835648145</v>
      </c>
      <c r="B67" s="9" t="s">
        <v>78</v>
      </c>
      <c r="C67" s="10">
        <v>68000</v>
      </c>
      <c r="D67" s="16" t="s">
        <v>82</v>
      </c>
      <c r="E67" s="4"/>
    </row>
    <row r="68" spans="1:5" customFormat="1" ht="28.9">
      <c r="A68" s="15">
        <v>45712.446203703701</v>
      </c>
      <c r="B68" s="9" t="s">
        <v>78</v>
      </c>
      <c r="C68" s="10">
        <v>85200</v>
      </c>
      <c r="D68" s="16" t="s">
        <v>83</v>
      </c>
      <c r="E68" s="4"/>
    </row>
    <row r="69" spans="1:5" customFormat="1" ht="28.9">
      <c r="A69" s="15">
        <v>45720.46435185185</v>
      </c>
      <c r="B69" s="9" t="s">
        <v>78</v>
      </c>
      <c r="C69" s="10">
        <v>84400</v>
      </c>
      <c r="D69" s="16" t="s">
        <v>84</v>
      </c>
      <c r="E69" s="4"/>
    </row>
    <row r="70" spans="1:5" customFormat="1">
      <c r="A70" s="15">
        <v>45721.406608796293</v>
      </c>
      <c r="B70" s="9" t="s">
        <v>78</v>
      </c>
      <c r="C70" s="10">
        <v>9800</v>
      </c>
      <c r="D70" s="16" t="s">
        <v>85</v>
      </c>
      <c r="E70" s="4"/>
    </row>
    <row r="71" spans="1:5" customFormat="1" ht="72">
      <c r="A71" s="15">
        <v>45736.590451388889</v>
      </c>
      <c r="B71" s="9" t="s">
        <v>78</v>
      </c>
      <c r="C71" s="10">
        <v>30800</v>
      </c>
      <c r="D71" s="16" t="s">
        <v>86</v>
      </c>
      <c r="E71" s="4"/>
    </row>
    <row r="72" spans="1:5" customFormat="1" ht="57.6">
      <c r="A72" s="15">
        <v>45736.606087962966</v>
      </c>
      <c r="B72" s="9" t="s">
        <v>78</v>
      </c>
      <c r="C72" s="10">
        <v>30800</v>
      </c>
      <c r="D72" s="16" t="s">
        <v>87</v>
      </c>
      <c r="E72" s="4"/>
    </row>
    <row r="73" spans="1:5" customFormat="1" ht="28.9">
      <c r="A73" s="15">
        <v>45737.381689814814</v>
      </c>
      <c r="B73" s="9" t="s">
        <v>78</v>
      </c>
      <c r="C73" s="10">
        <v>9800</v>
      </c>
      <c r="D73" s="16" t="s">
        <v>88</v>
      </c>
      <c r="E73" s="4"/>
    </row>
    <row r="74" spans="1:5" customFormat="1" ht="28.9">
      <c r="A74" s="15">
        <v>45741.465497685182</v>
      </c>
      <c r="B74" s="9" t="s">
        <v>78</v>
      </c>
      <c r="C74" s="10">
        <v>9800</v>
      </c>
      <c r="D74" s="16" t="s">
        <v>89</v>
      </c>
      <c r="E74" s="4"/>
    </row>
    <row r="75" spans="1:5" customFormat="1" ht="28.9">
      <c r="A75" s="15">
        <v>45747.464467592596</v>
      </c>
      <c r="B75" s="9" t="s">
        <v>78</v>
      </c>
      <c r="C75" s="10">
        <v>42200</v>
      </c>
      <c r="D75" s="16" t="s">
        <v>90</v>
      </c>
      <c r="E75" s="4"/>
    </row>
    <row r="76" spans="1:5" customFormat="1" ht="28.9">
      <c r="A76" s="15">
        <v>45748.382314814815</v>
      </c>
      <c r="B76" s="9" t="s">
        <v>78</v>
      </c>
      <c r="C76" s="10">
        <v>9800</v>
      </c>
      <c r="D76" s="16" t="s">
        <v>91</v>
      </c>
      <c r="E76" s="4"/>
    </row>
    <row r="77" spans="1:5" customFormat="1" ht="28.9">
      <c r="A77" s="15">
        <v>45751.415590277778</v>
      </c>
      <c r="B77" s="9" t="s">
        <v>78</v>
      </c>
      <c r="C77" s="10">
        <v>9800</v>
      </c>
      <c r="D77" s="16" t="s">
        <v>92</v>
      </c>
      <c r="E77" s="4"/>
    </row>
    <row r="78" spans="1:5" customFormat="1" ht="28.9">
      <c r="A78" s="15">
        <v>45762.475983796299</v>
      </c>
      <c r="B78" s="9" t="s">
        <v>78</v>
      </c>
      <c r="C78" s="10">
        <v>9800</v>
      </c>
      <c r="D78" s="16" t="s">
        <v>93</v>
      </c>
      <c r="E78" s="4"/>
    </row>
    <row r="79" spans="1:5" customFormat="1" ht="43.15">
      <c r="A79" s="15">
        <v>45775.407314814816</v>
      </c>
      <c r="B79" s="9" t="s">
        <v>78</v>
      </c>
      <c r="C79" s="10">
        <v>25200</v>
      </c>
      <c r="D79" s="16" t="s">
        <v>94</v>
      </c>
      <c r="E79" s="4"/>
    </row>
    <row r="80" spans="1:5" customFormat="1" ht="28.9">
      <c r="A80" s="15">
        <v>45775.418414351851</v>
      </c>
      <c r="B80" s="9" t="s">
        <v>78</v>
      </c>
      <c r="C80" s="10">
        <v>15400</v>
      </c>
      <c r="D80" s="16" t="s">
        <v>95</v>
      </c>
      <c r="E80" s="4"/>
    </row>
    <row r="81" spans="1:5" customFormat="1" ht="43.15">
      <c r="A81" s="15">
        <v>45783.550381944442</v>
      </c>
      <c r="B81" s="9" t="s">
        <v>78</v>
      </c>
      <c r="C81" s="10">
        <v>30800</v>
      </c>
      <c r="D81" s="16" t="s">
        <v>96</v>
      </c>
      <c r="E81" s="4"/>
    </row>
    <row r="82" spans="1:5" customFormat="1" ht="28.9">
      <c r="A82" s="15">
        <v>45789.441099537034</v>
      </c>
      <c r="B82" s="9" t="s">
        <v>78</v>
      </c>
      <c r="C82" s="10">
        <v>15400</v>
      </c>
      <c r="D82" s="16" t="s">
        <v>97</v>
      </c>
      <c r="E82" s="4"/>
    </row>
    <row r="83" spans="1:5" customFormat="1" ht="28.9">
      <c r="A83" s="15">
        <v>45789.661099537036</v>
      </c>
      <c r="B83" s="9" t="s">
        <v>78</v>
      </c>
      <c r="C83" s="10">
        <v>9800</v>
      </c>
      <c r="D83" s="16" t="s">
        <v>98</v>
      </c>
      <c r="E83" s="4"/>
    </row>
    <row r="84" spans="1:5" customFormat="1" ht="28.9">
      <c r="A84" s="15">
        <v>45791.572476851848</v>
      </c>
      <c r="B84" s="9" t="s">
        <v>78</v>
      </c>
      <c r="C84" s="10">
        <v>9800</v>
      </c>
      <c r="D84" s="16" t="s">
        <v>99</v>
      </c>
      <c r="E84" s="4"/>
    </row>
    <row r="85" spans="1:5" customFormat="1" ht="28.9">
      <c r="A85" s="15">
        <v>45793.453842592593</v>
      </c>
      <c r="B85" s="9" t="s">
        <v>78</v>
      </c>
      <c r="C85" s="10">
        <v>15400</v>
      </c>
      <c r="D85" s="16" t="s">
        <v>100</v>
      </c>
      <c r="E85" s="4"/>
    </row>
    <row r="86" spans="1:5" customFormat="1" ht="28.9">
      <c r="A86" s="15">
        <v>45799.382592592592</v>
      </c>
      <c r="B86" s="9" t="s">
        <v>78</v>
      </c>
      <c r="C86" s="10">
        <v>25200</v>
      </c>
      <c r="D86" s="16" t="s">
        <v>101</v>
      </c>
      <c r="E86" s="4"/>
    </row>
    <row r="87" spans="1:5" customFormat="1" ht="28.9">
      <c r="A87" s="15">
        <v>45804.470046296294</v>
      </c>
      <c r="B87" s="9" t="s">
        <v>78</v>
      </c>
      <c r="C87" s="10">
        <v>9800</v>
      </c>
      <c r="D87" s="16" t="s">
        <v>102</v>
      </c>
      <c r="E87" s="4"/>
    </row>
    <row r="88" spans="1:5" customFormat="1" ht="28.9">
      <c r="A88" s="15">
        <v>45807.435868055552</v>
      </c>
      <c r="B88" s="9" t="s">
        <v>78</v>
      </c>
      <c r="C88" s="10">
        <v>9800</v>
      </c>
      <c r="D88" s="16" t="s">
        <v>103</v>
      </c>
      <c r="E88" s="4"/>
    </row>
    <row r="89" spans="1:5" customFormat="1" ht="28.9">
      <c r="A89" s="15">
        <v>45811.425185185188</v>
      </c>
      <c r="B89" s="9" t="s">
        <v>78</v>
      </c>
      <c r="C89" s="10">
        <v>9800</v>
      </c>
      <c r="D89" s="16" t="s">
        <v>104</v>
      </c>
      <c r="E89" s="4"/>
    </row>
    <row r="90" spans="1:5" customFormat="1" ht="28.9">
      <c r="A90" s="15">
        <v>45814.386076388888</v>
      </c>
      <c r="B90" s="9" t="s">
        <v>78</v>
      </c>
      <c r="C90" s="10">
        <v>9800</v>
      </c>
      <c r="D90" s="16" t="s">
        <v>105</v>
      </c>
      <c r="E90" s="4"/>
    </row>
    <row r="91" spans="1:5" customFormat="1" ht="28.9">
      <c r="A91" s="15">
        <v>45819.490891203706</v>
      </c>
      <c r="B91" s="9" t="s">
        <v>78</v>
      </c>
      <c r="C91" s="10">
        <v>25200</v>
      </c>
      <c r="D91" s="16" t="s">
        <v>106</v>
      </c>
      <c r="E91" s="4"/>
    </row>
    <row r="92" spans="1:5" customFormat="1" ht="28.9">
      <c r="A92" s="15">
        <v>45821.38380787037</v>
      </c>
      <c r="B92" s="9" t="s">
        <v>78</v>
      </c>
      <c r="C92" s="10">
        <v>15400</v>
      </c>
      <c r="D92" s="16" t="s">
        <v>107</v>
      </c>
      <c r="E92" s="4"/>
    </row>
    <row r="93" spans="1:5" customFormat="1" ht="28.9">
      <c r="A93" s="15">
        <v>45826.585520833331</v>
      </c>
      <c r="B93" s="9" t="s">
        <v>78</v>
      </c>
      <c r="C93" s="10">
        <v>47200</v>
      </c>
      <c r="D93" s="16" t="s">
        <v>108</v>
      </c>
      <c r="E93" s="4"/>
    </row>
    <row r="94" spans="1:5" customFormat="1" ht="28.9">
      <c r="A94" s="15">
        <v>45828.401284722226</v>
      </c>
      <c r="B94" s="9" t="s">
        <v>78</v>
      </c>
      <c r="C94" s="10">
        <v>9800</v>
      </c>
      <c r="D94" s="16" t="s">
        <v>109</v>
      </c>
      <c r="E94" s="4"/>
    </row>
    <row r="95" spans="1:5" customFormat="1" ht="28.9">
      <c r="A95" s="15">
        <v>45835.569548611114</v>
      </c>
      <c r="B95" s="9" t="s">
        <v>78</v>
      </c>
      <c r="C95" s="10">
        <v>15400</v>
      </c>
      <c r="D95" s="16" t="s">
        <v>110</v>
      </c>
      <c r="E95" s="4"/>
    </row>
    <row r="96" spans="1:5" customFormat="1" ht="28.9">
      <c r="A96" s="15">
        <v>45838.347592592596</v>
      </c>
      <c r="B96" s="9" t="s">
        <v>78</v>
      </c>
      <c r="C96" s="10">
        <v>9800</v>
      </c>
      <c r="D96" s="16" t="s">
        <v>111</v>
      </c>
      <c r="E96" s="4"/>
    </row>
    <row r="97" spans="1:13" customFormat="1" ht="15" thickBot="1">
      <c r="A97" s="25" t="s">
        <v>112</v>
      </c>
      <c r="B97" s="18"/>
      <c r="C97" s="19">
        <f>SUM(C64:C96)</f>
        <v>780800</v>
      </c>
      <c r="D97" s="26"/>
      <c r="M97" s="2"/>
    </row>
    <row r="98" spans="1:13" customFormat="1" ht="15" thickBot="1">
      <c r="A98" s="27"/>
      <c r="B98" s="22"/>
      <c r="C98" s="22"/>
      <c r="D98" s="28"/>
      <c r="M98" s="2"/>
    </row>
    <row r="99" spans="1:13" ht="15" thickBot="1">
      <c r="A99" s="29" t="s">
        <v>113</v>
      </c>
      <c r="B99" s="30"/>
      <c r="C99" s="31">
        <f>+C40+C45+C51+C62+C97</f>
        <v>2197400</v>
      </c>
      <c r="D99" s="32"/>
    </row>
  </sheetData>
  <mergeCells count="1">
    <mergeCell ref="A3:D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85C2-D26D-4575-8069-42FC437A7F38}">
  <dimension ref="A2:D7"/>
  <sheetViews>
    <sheetView workbookViewId="0">
      <selection activeCell="A6" sqref="A6:D6"/>
    </sheetView>
  </sheetViews>
  <sheetFormatPr defaultColWidth="10.85546875" defaultRowHeight="14.45"/>
  <cols>
    <col min="1" max="1" width="17.42578125" style="4" customWidth="1"/>
    <col min="2" max="2" width="38.42578125" style="4" customWidth="1"/>
    <col min="3" max="3" width="13.140625" style="4" customWidth="1"/>
    <col min="4" max="4" width="93.85546875" style="51" customWidth="1"/>
    <col min="5" max="16384" width="10.85546875" style="4"/>
  </cols>
  <sheetData>
    <row r="2" spans="1:4" ht="15" thickBot="1"/>
    <row r="3" spans="1:4" ht="34.15" thickBot="1">
      <c r="A3" s="58" t="s">
        <v>0</v>
      </c>
      <c r="B3" s="59"/>
      <c r="C3" s="59"/>
      <c r="D3" s="60"/>
    </row>
    <row r="4" spans="1:4" ht="47.45" thickBot="1">
      <c r="A4" s="5" t="s">
        <v>1</v>
      </c>
      <c r="B4" s="6" t="s">
        <v>2</v>
      </c>
      <c r="C4" s="7" t="s">
        <v>3</v>
      </c>
      <c r="D4" s="52" t="s">
        <v>4</v>
      </c>
    </row>
    <row r="5" spans="1:4" customFormat="1" ht="72.599999999999994" thickBot="1">
      <c r="A5" s="53">
        <v>45685.611979166664</v>
      </c>
      <c r="B5" s="54" t="s">
        <v>464</v>
      </c>
      <c r="C5" s="55">
        <v>105400</v>
      </c>
      <c r="D5" s="56" t="s">
        <v>465</v>
      </c>
    </row>
    <row r="6" spans="1:4" customFormat="1" ht="18" customHeight="1" thickBot="1">
      <c r="A6" s="33" t="s">
        <v>466</v>
      </c>
      <c r="B6" s="34"/>
      <c r="C6" s="48">
        <f>SUM(C5)</f>
        <v>105400</v>
      </c>
      <c r="D6" s="57"/>
    </row>
    <row r="7" spans="1:4" customFormat="1" ht="18" customHeight="1">
      <c r="D7" s="3"/>
    </row>
  </sheetData>
  <mergeCells count="1">
    <mergeCell ref="A3:D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59E3-4260-42FD-9F30-B9E1E54E427E}">
  <dimension ref="A5:A6"/>
  <sheetViews>
    <sheetView tabSelected="1" workbookViewId="0">
      <selection activeCell="B15" sqref="B15"/>
    </sheetView>
  </sheetViews>
  <sheetFormatPr defaultColWidth="10.85546875" defaultRowHeight="14.45"/>
  <cols>
    <col min="1" max="1" width="11.5703125" style="4" bestFit="1" customWidth="1"/>
    <col min="2" max="2" width="32.85546875" style="4" customWidth="1"/>
    <col min="3" max="16384" width="10.85546875" style="4"/>
  </cols>
  <sheetData>
    <row r="5" customFormat="1" ht="18" customHeight="1"/>
    <row r="6" customFormat="1" ht="18"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57B25-6DF5-4D4F-89D6-DE39C505D8DB}">
  <dimension ref="A3:D39"/>
  <sheetViews>
    <sheetView workbookViewId="0">
      <selection activeCell="A26" sqref="A26:XFD26"/>
    </sheetView>
  </sheetViews>
  <sheetFormatPr defaultColWidth="10.85546875" defaultRowHeight="14.45"/>
  <cols>
    <col min="1" max="1" width="13.5703125" customWidth="1"/>
    <col min="2" max="2" width="38.42578125" customWidth="1"/>
    <col min="3" max="3" width="11.140625" bestFit="1" customWidth="1"/>
    <col min="4" max="4" width="93.85546875" customWidth="1"/>
  </cols>
  <sheetData>
    <row r="3" spans="1:4" ht="15" thickBot="1"/>
    <row r="4" spans="1:4" ht="34.15" thickBot="1">
      <c r="A4" s="58" t="s">
        <v>0</v>
      </c>
      <c r="B4" s="59"/>
      <c r="C4" s="59"/>
      <c r="D4" s="60"/>
    </row>
    <row r="5" spans="1:4" ht="70.900000000000006" thickBot="1">
      <c r="A5" s="5" t="s">
        <v>1</v>
      </c>
      <c r="B5" s="6" t="s">
        <v>2</v>
      </c>
      <c r="C5" s="7" t="s">
        <v>3</v>
      </c>
      <c r="D5" s="8" t="s">
        <v>4</v>
      </c>
    </row>
    <row r="6" spans="1:4">
      <c r="A6" s="11">
        <v>45699.359872685185</v>
      </c>
      <c r="B6" s="12" t="s">
        <v>114</v>
      </c>
      <c r="C6" s="13">
        <v>5600</v>
      </c>
      <c r="D6" s="14" t="s">
        <v>115</v>
      </c>
    </row>
    <row r="7" spans="1:4">
      <c r="A7" s="15">
        <v>45741.504918981482</v>
      </c>
      <c r="B7" s="9" t="s">
        <v>114</v>
      </c>
      <c r="C7" s="10">
        <v>5600</v>
      </c>
      <c r="D7" s="16" t="s">
        <v>116</v>
      </c>
    </row>
    <row r="8" spans="1:4" ht="28.9">
      <c r="A8" s="15">
        <v>45755.34</v>
      </c>
      <c r="B8" s="9" t="s">
        <v>114</v>
      </c>
      <c r="C8" s="10">
        <v>5600</v>
      </c>
      <c r="D8" s="16" t="s">
        <v>117</v>
      </c>
    </row>
    <row r="9" spans="1:4" ht="15" thickBot="1">
      <c r="A9" s="17" t="s">
        <v>118</v>
      </c>
      <c r="B9" s="18"/>
      <c r="C9" s="19">
        <f>SUM(C6:C8)</f>
        <v>16800</v>
      </c>
      <c r="D9" s="20"/>
    </row>
    <row r="10" spans="1:4">
      <c r="A10" s="21"/>
      <c r="B10" s="22"/>
      <c r="C10" s="23"/>
      <c r="D10" s="24"/>
    </row>
    <row r="11" spans="1:4" ht="43.15">
      <c r="A11" s="15">
        <v>45740.404050925928</v>
      </c>
      <c r="B11" s="9" t="s">
        <v>119</v>
      </c>
      <c r="C11" s="10">
        <v>17520</v>
      </c>
      <c r="D11" s="16" t="s">
        <v>120</v>
      </c>
    </row>
    <row r="12" spans="1:4" ht="15" thickBot="1">
      <c r="A12" s="17" t="s">
        <v>121</v>
      </c>
      <c r="B12" s="18"/>
      <c r="C12" s="19">
        <f>SUM(C11)</f>
        <v>17520</v>
      </c>
      <c r="D12" s="20"/>
    </row>
    <row r="13" spans="1:4">
      <c r="A13" s="21"/>
      <c r="B13" s="22"/>
      <c r="C13" s="23"/>
      <c r="D13" s="24"/>
    </row>
    <row r="14" spans="1:4" ht="43.15">
      <c r="A14" s="15">
        <v>45705.578935185185</v>
      </c>
      <c r="B14" s="9" t="s">
        <v>122</v>
      </c>
      <c r="C14" s="10">
        <v>120825.64</v>
      </c>
      <c r="D14" s="16" t="s">
        <v>123</v>
      </c>
    </row>
    <row r="15" spans="1:4">
      <c r="A15" s="15">
        <v>45770.572268518517</v>
      </c>
      <c r="B15" s="9" t="s">
        <v>122</v>
      </c>
      <c r="C15" s="10">
        <v>5600</v>
      </c>
      <c r="D15" s="16" t="s">
        <v>124</v>
      </c>
    </row>
    <row r="16" spans="1:4" ht="15" thickBot="1">
      <c r="A16" s="17" t="s">
        <v>125</v>
      </c>
      <c r="B16" s="18"/>
      <c r="C16" s="19">
        <f>SUM(C14:C15)</f>
        <v>126425.64</v>
      </c>
      <c r="D16" s="20"/>
    </row>
    <row r="17" spans="1:4">
      <c r="A17" s="21"/>
      <c r="B17" s="22"/>
      <c r="C17" s="23"/>
      <c r="D17" s="24"/>
    </row>
    <row r="18" spans="1:4">
      <c r="A18" s="15">
        <v>45699.660868055558</v>
      </c>
      <c r="B18" s="9" t="s">
        <v>126</v>
      </c>
      <c r="C18" s="10">
        <v>9800</v>
      </c>
      <c r="D18" s="16" t="s">
        <v>127</v>
      </c>
    </row>
    <row r="19" spans="1:4">
      <c r="A19" s="15">
        <v>45712.413275462961</v>
      </c>
      <c r="B19" s="9" t="s">
        <v>126</v>
      </c>
      <c r="C19" s="10">
        <v>9800</v>
      </c>
      <c r="D19" s="16" t="s">
        <v>128</v>
      </c>
    </row>
    <row r="20" spans="1:4" ht="28.9">
      <c r="A20" s="15">
        <v>45741.425474537034</v>
      </c>
      <c r="B20" s="9" t="s">
        <v>126</v>
      </c>
      <c r="C20" s="10">
        <v>15550</v>
      </c>
      <c r="D20" s="16" t="s">
        <v>129</v>
      </c>
    </row>
    <row r="21" spans="1:4" ht="28.9">
      <c r="A21" s="15">
        <v>45748.362013888887</v>
      </c>
      <c r="B21" s="9" t="s">
        <v>126</v>
      </c>
      <c r="C21" s="10">
        <v>15550</v>
      </c>
      <c r="D21" s="16" t="s">
        <v>130</v>
      </c>
    </row>
    <row r="22" spans="1:4" ht="43.15">
      <c r="A22" s="15">
        <v>45768.424687500003</v>
      </c>
      <c r="B22" s="9" t="s">
        <v>126</v>
      </c>
      <c r="C22" s="10">
        <v>15550</v>
      </c>
      <c r="D22" s="16" t="s">
        <v>131</v>
      </c>
    </row>
    <row r="23" spans="1:4" ht="28.9">
      <c r="A23" s="15">
        <v>45770.557939814818</v>
      </c>
      <c r="B23" s="9" t="s">
        <v>126</v>
      </c>
      <c r="C23" s="10">
        <v>15550</v>
      </c>
      <c r="D23" s="16" t="s">
        <v>132</v>
      </c>
    </row>
    <row r="24" spans="1:4" ht="28.9">
      <c r="A24" s="15">
        <v>45776.354421296295</v>
      </c>
      <c r="B24" s="9" t="s">
        <v>126</v>
      </c>
      <c r="C24" s="10">
        <v>15550</v>
      </c>
      <c r="D24" s="16" t="s">
        <v>133</v>
      </c>
    </row>
    <row r="25" spans="1:4" ht="43.15">
      <c r="A25" s="15">
        <v>45796.392812500002</v>
      </c>
      <c r="B25" s="9" t="s">
        <v>126</v>
      </c>
      <c r="C25" s="10">
        <v>25350</v>
      </c>
      <c r="D25" s="16" t="s">
        <v>134</v>
      </c>
    </row>
    <row r="26" spans="1:4" ht="15" thickBot="1">
      <c r="A26" s="17" t="s">
        <v>135</v>
      </c>
      <c r="B26" s="18"/>
      <c r="C26" s="19">
        <f>SUM(C18:C25)</f>
        <v>122700</v>
      </c>
      <c r="D26" s="20"/>
    </row>
    <row r="27" spans="1:4">
      <c r="A27" s="21"/>
      <c r="B27" s="22"/>
      <c r="C27" s="23"/>
      <c r="D27" s="24"/>
    </row>
    <row r="28" spans="1:4" ht="28.9">
      <c r="A28" s="15">
        <v>45755.598090277781</v>
      </c>
      <c r="B28" s="9" t="s">
        <v>136</v>
      </c>
      <c r="C28" s="10">
        <v>5600</v>
      </c>
      <c r="D28" s="16" t="s">
        <v>137</v>
      </c>
    </row>
    <row r="29" spans="1:4" ht="15" thickBot="1">
      <c r="A29" s="17" t="s">
        <v>138</v>
      </c>
      <c r="B29" s="18"/>
      <c r="C29" s="19">
        <f>SUM(C28)</f>
        <v>5600</v>
      </c>
      <c r="D29" s="20"/>
    </row>
    <row r="30" spans="1:4">
      <c r="A30" s="21"/>
      <c r="B30" s="22"/>
      <c r="C30" s="23"/>
      <c r="D30" s="24"/>
    </row>
    <row r="31" spans="1:4" ht="28.9">
      <c r="A31" s="15">
        <v>45712.356215277781</v>
      </c>
      <c r="B31" s="9" t="s">
        <v>139</v>
      </c>
      <c r="C31" s="10">
        <v>5600</v>
      </c>
      <c r="D31" s="16" t="s">
        <v>140</v>
      </c>
    </row>
    <row r="32" spans="1:4" ht="57.6">
      <c r="A32" s="15">
        <v>45740.393275462964</v>
      </c>
      <c r="B32" s="9" t="s">
        <v>139</v>
      </c>
      <c r="C32" s="10">
        <v>16100</v>
      </c>
      <c r="D32" s="16" t="s">
        <v>141</v>
      </c>
    </row>
    <row r="33" spans="1:4" ht="43.15">
      <c r="A33" s="15">
        <v>45756.661493055559</v>
      </c>
      <c r="B33" s="9" t="s">
        <v>139</v>
      </c>
      <c r="C33" s="10">
        <v>12950</v>
      </c>
      <c r="D33" s="16" t="s">
        <v>142</v>
      </c>
    </row>
    <row r="34" spans="1:4" ht="28.9">
      <c r="A34" s="15">
        <v>45791.579432870371</v>
      </c>
      <c r="B34" s="9" t="s">
        <v>139</v>
      </c>
      <c r="C34" s="10">
        <v>9800</v>
      </c>
      <c r="D34" s="16" t="s">
        <v>143</v>
      </c>
    </row>
    <row r="35" spans="1:4" ht="57.6">
      <c r="A35" s="15">
        <v>45791.630601851852</v>
      </c>
      <c r="B35" s="9" t="s">
        <v>139</v>
      </c>
      <c r="C35" s="10">
        <v>10400</v>
      </c>
      <c r="D35" s="16" t="s">
        <v>144</v>
      </c>
    </row>
    <row r="36" spans="1:4">
      <c r="A36" s="15">
        <v>45823.598078703704</v>
      </c>
      <c r="B36" s="9" t="s">
        <v>139</v>
      </c>
      <c r="C36" s="10">
        <v>9800</v>
      </c>
      <c r="D36" s="16" t="s">
        <v>145</v>
      </c>
    </row>
    <row r="37" spans="1:4" ht="15" thickBot="1">
      <c r="A37" s="25" t="s">
        <v>146</v>
      </c>
      <c r="B37" s="18"/>
      <c r="C37" s="19">
        <f>SUM(C31:C36)</f>
        <v>64650</v>
      </c>
      <c r="D37" s="26"/>
    </row>
    <row r="38" spans="1:4" ht="15" thickBot="1">
      <c r="A38" s="27"/>
      <c r="B38" s="22"/>
      <c r="C38" s="22"/>
      <c r="D38" s="28"/>
    </row>
    <row r="39" spans="1:4" ht="15" thickBot="1">
      <c r="A39" s="33" t="s">
        <v>147</v>
      </c>
      <c r="B39" s="34"/>
      <c r="C39" s="35">
        <f>+C9+C12+C16+C26+C29+C37</f>
        <v>353695.64</v>
      </c>
      <c r="D39" s="36"/>
    </row>
  </sheetData>
  <mergeCells count="1">
    <mergeCell ref="A4: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DAA44-14AD-4367-9BF5-A78BFE4D7348}">
  <dimension ref="A1"/>
  <sheetViews>
    <sheetView workbookViewId="0">
      <selection sqref="A1:XFD1048576"/>
    </sheetView>
  </sheetViews>
  <sheetFormatPr defaultColWidth="10.85546875" defaultRowHeight="14.45"/>
  <cols>
    <col min="1" max="16384" width="10.85546875" style="4"/>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44D92-5301-43F4-8101-5F5BCC4AA6B0}">
  <dimension ref="A2:D18"/>
  <sheetViews>
    <sheetView topLeftCell="A3" workbookViewId="0">
      <selection activeCell="B11" sqref="B11"/>
    </sheetView>
  </sheetViews>
  <sheetFormatPr defaultColWidth="10.85546875" defaultRowHeight="14.45"/>
  <cols>
    <col min="1" max="1" width="12.140625" style="4" customWidth="1"/>
    <col min="2" max="2" width="36.42578125" style="4" customWidth="1"/>
    <col min="3" max="3" width="11.5703125" style="4" customWidth="1"/>
    <col min="4" max="4" width="93.85546875" style="4" customWidth="1"/>
    <col min="5" max="16384" width="10.85546875" style="4"/>
  </cols>
  <sheetData>
    <row r="2" spans="1:4" ht="15" thickBot="1"/>
    <row r="3" spans="1:4" ht="34.15" thickBot="1">
      <c r="A3" s="58" t="s">
        <v>0</v>
      </c>
      <c r="B3" s="59"/>
      <c r="C3" s="59"/>
      <c r="D3" s="60"/>
    </row>
    <row r="4" spans="1:4" ht="70.900000000000006" thickBot="1">
      <c r="A4" s="5" t="s">
        <v>1</v>
      </c>
      <c r="B4" s="6" t="s">
        <v>2</v>
      </c>
      <c r="C4" s="7" t="s">
        <v>3</v>
      </c>
      <c r="D4" s="8" t="s">
        <v>4</v>
      </c>
    </row>
    <row r="5" spans="1:4" customFormat="1">
      <c r="A5" s="11">
        <v>45673.576423611114</v>
      </c>
      <c r="B5" s="12" t="s">
        <v>148</v>
      </c>
      <c r="C5" s="13">
        <v>9800</v>
      </c>
      <c r="D5" s="14" t="s">
        <v>149</v>
      </c>
    </row>
    <row r="6" spans="1:4" customFormat="1" ht="28.9">
      <c r="A6" s="15">
        <v>45681.610543981478</v>
      </c>
      <c r="B6" s="9" t="s">
        <v>148</v>
      </c>
      <c r="C6" s="10">
        <v>9800</v>
      </c>
      <c r="D6" s="16" t="s">
        <v>150</v>
      </c>
    </row>
    <row r="7" spans="1:4" customFormat="1" ht="15" thickBot="1">
      <c r="A7" s="17" t="s">
        <v>151</v>
      </c>
      <c r="B7" s="18"/>
      <c r="C7" s="19">
        <f>SUM(C5:C6)</f>
        <v>19600</v>
      </c>
      <c r="D7" s="20"/>
    </row>
    <row r="8" spans="1:4" customFormat="1">
      <c r="A8" s="21"/>
      <c r="B8" s="22"/>
      <c r="C8" s="23"/>
      <c r="D8" s="24"/>
    </row>
    <row r="9" spans="1:4" customFormat="1" ht="28.9">
      <c r="A9" s="15">
        <v>45679.431145833332</v>
      </c>
      <c r="B9" s="9" t="s">
        <v>152</v>
      </c>
      <c r="C9" s="10">
        <v>5600</v>
      </c>
      <c r="D9" s="16" t="s">
        <v>153</v>
      </c>
    </row>
    <row r="10" spans="1:4" customFormat="1" ht="28.9">
      <c r="A10" s="15">
        <v>45708.570069444446</v>
      </c>
      <c r="B10" s="9" t="s">
        <v>152</v>
      </c>
      <c r="C10" s="10">
        <v>5600</v>
      </c>
      <c r="D10" s="16" t="s">
        <v>154</v>
      </c>
    </row>
    <row r="11" spans="1:4" customFormat="1" ht="57.6">
      <c r="A11" s="15">
        <v>45743.612569444442</v>
      </c>
      <c r="B11" s="9" t="s">
        <v>152</v>
      </c>
      <c r="C11" s="10">
        <v>4200</v>
      </c>
      <c r="D11" s="16" t="s">
        <v>155</v>
      </c>
    </row>
    <row r="12" spans="1:4" customFormat="1" ht="15" thickBot="1">
      <c r="A12" s="17" t="s">
        <v>156</v>
      </c>
      <c r="B12" s="18"/>
      <c r="C12" s="19">
        <f>SUM(C9:C11)</f>
        <v>15400</v>
      </c>
      <c r="D12" s="20"/>
    </row>
    <row r="13" spans="1:4" customFormat="1">
      <c r="A13" s="21"/>
      <c r="B13" s="22"/>
      <c r="C13" s="23"/>
      <c r="D13" s="24"/>
    </row>
    <row r="14" spans="1:4" customFormat="1" ht="28.9">
      <c r="A14" s="15">
        <v>45706.416319444441</v>
      </c>
      <c r="B14" s="9" t="s">
        <v>157</v>
      </c>
      <c r="C14" s="10">
        <v>9800</v>
      </c>
      <c r="D14" s="16" t="s">
        <v>158</v>
      </c>
    </row>
    <row r="15" spans="1:4" customFormat="1">
      <c r="A15" s="15">
        <v>45741.667708333334</v>
      </c>
      <c r="B15" s="9" t="s">
        <v>157</v>
      </c>
      <c r="C15" s="10">
        <v>9800</v>
      </c>
      <c r="D15" s="16" t="s">
        <v>159</v>
      </c>
    </row>
    <row r="16" spans="1:4" customFormat="1" ht="15" thickBot="1">
      <c r="A16" s="25" t="s">
        <v>160</v>
      </c>
      <c r="B16" s="18"/>
      <c r="C16" s="19">
        <f>SUM(C14:C15)</f>
        <v>19600</v>
      </c>
      <c r="D16" s="26"/>
    </row>
    <row r="17" spans="1:4" customFormat="1" ht="15" thickBot="1">
      <c r="A17" s="27"/>
      <c r="B17" s="22"/>
      <c r="C17" s="22"/>
      <c r="D17" s="28"/>
    </row>
    <row r="18" spans="1:4" ht="15" thickBot="1">
      <c r="A18" s="29" t="s">
        <v>161</v>
      </c>
      <c r="B18" s="30"/>
      <c r="C18" s="31">
        <f>+C7+C12+C16</f>
        <v>54600</v>
      </c>
      <c r="D18" s="32"/>
    </row>
  </sheetData>
  <mergeCells count="1">
    <mergeCell ref="A3: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3FF4C-D01A-4FDE-B3EF-682C79219691}">
  <dimension ref="A2:D95"/>
  <sheetViews>
    <sheetView topLeftCell="A3" workbookViewId="0">
      <selection activeCell="A40" sqref="A40:XFD40"/>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c r="A5" s="11">
        <v>45674.62703703704</v>
      </c>
      <c r="B5" s="12" t="s">
        <v>162</v>
      </c>
      <c r="C5" s="13">
        <v>15400</v>
      </c>
      <c r="D5" s="14" t="s">
        <v>163</v>
      </c>
    </row>
    <row r="6" spans="1:4" customFormat="1">
      <c r="A6" s="15">
        <v>45674.629432870373</v>
      </c>
      <c r="B6" s="9" t="s">
        <v>162</v>
      </c>
      <c r="C6" s="10">
        <v>15400</v>
      </c>
      <c r="D6" s="16" t="s">
        <v>164</v>
      </c>
    </row>
    <row r="7" spans="1:4" customFormat="1">
      <c r="A7" s="15">
        <v>45679.380671296298</v>
      </c>
      <c r="B7" s="9" t="s">
        <v>162</v>
      </c>
      <c r="C7" s="10">
        <v>5600</v>
      </c>
      <c r="D7" s="16" t="s">
        <v>165</v>
      </c>
    </row>
    <row r="8" spans="1:4" customFormat="1">
      <c r="A8" s="15">
        <v>45685.411597222221</v>
      </c>
      <c r="B8" s="9" t="s">
        <v>162</v>
      </c>
      <c r="C8" s="10">
        <v>15400</v>
      </c>
      <c r="D8" s="16" t="s">
        <v>166</v>
      </c>
    </row>
    <row r="9" spans="1:4" customFormat="1" ht="72">
      <c r="A9" s="15">
        <v>45686.394363425927</v>
      </c>
      <c r="B9" s="9" t="s">
        <v>162</v>
      </c>
      <c r="C9" s="10">
        <v>126700</v>
      </c>
      <c r="D9" s="16" t="s">
        <v>167</v>
      </c>
    </row>
    <row r="10" spans="1:4" customFormat="1">
      <c r="A10" s="15">
        <v>45700.358263888891</v>
      </c>
      <c r="B10" s="9" t="s">
        <v>162</v>
      </c>
      <c r="C10" s="10">
        <v>9800</v>
      </c>
      <c r="D10" s="16" t="s">
        <v>168</v>
      </c>
    </row>
    <row r="11" spans="1:4" customFormat="1" ht="28.9">
      <c r="A11" s="15">
        <v>45708.398969907408</v>
      </c>
      <c r="B11" s="9" t="s">
        <v>162</v>
      </c>
      <c r="C11" s="10">
        <v>208600</v>
      </c>
      <c r="D11" s="16" t="s">
        <v>169</v>
      </c>
    </row>
    <row r="12" spans="1:4" customFormat="1">
      <c r="A12" s="15">
        <v>45709.55945601852</v>
      </c>
      <c r="B12" s="9" t="s">
        <v>162</v>
      </c>
      <c r="C12" s="10">
        <v>15400</v>
      </c>
      <c r="D12" s="16" t="s">
        <v>170</v>
      </c>
    </row>
    <row r="13" spans="1:4" customFormat="1" ht="28.9">
      <c r="A13" s="15">
        <v>45721.390706018516</v>
      </c>
      <c r="B13" s="9" t="s">
        <v>162</v>
      </c>
      <c r="C13" s="10">
        <v>59500</v>
      </c>
      <c r="D13" s="16" t="s">
        <v>171</v>
      </c>
    </row>
    <row r="14" spans="1:4" customFormat="1">
      <c r="A14" s="15">
        <v>45735.593564814815</v>
      </c>
      <c r="B14" s="9" t="s">
        <v>162</v>
      </c>
      <c r="C14" s="10">
        <v>63700</v>
      </c>
      <c r="D14" s="16" t="s">
        <v>172</v>
      </c>
    </row>
    <row r="15" spans="1:4" customFormat="1">
      <c r="A15" s="15">
        <v>45776.828993055555</v>
      </c>
      <c r="B15" s="9" t="s">
        <v>162</v>
      </c>
      <c r="C15" s="10">
        <v>63700</v>
      </c>
      <c r="D15" s="16" t="s">
        <v>173</v>
      </c>
    </row>
    <row r="16" spans="1:4" customFormat="1">
      <c r="A16" s="15">
        <v>45785.427789351852</v>
      </c>
      <c r="B16" s="9" t="s">
        <v>162</v>
      </c>
      <c r="C16" s="10">
        <v>9800</v>
      </c>
      <c r="D16" s="16" t="s">
        <v>174</v>
      </c>
    </row>
    <row r="17" spans="1:4" customFormat="1">
      <c r="A17" s="15">
        <v>45789.593738425923</v>
      </c>
      <c r="B17" s="9" t="s">
        <v>162</v>
      </c>
      <c r="C17" s="10">
        <v>5600</v>
      </c>
      <c r="D17" s="16" t="s">
        <v>175</v>
      </c>
    </row>
    <row r="18" spans="1:4" customFormat="1">
      <c r="A18" s="15">
        <v>45789.599930555552</v>
      </c>
      <c r="B18" s="9" t="s">
        <v>162</v>
      </c>
      <c r="C18" s="10">
        <v>63700</v>
      </c>
      <c r="D18" s="16" t="s">
        <v>176</v>
      </c>
    </row>
    <row r="19" spans="1:4" customFormat="1">
      <c r="A19" s="15">
        <v>45805.403321759259</v>
      </c>
      <c r="B19" s="9" t="s">
        <v>162</v>
      </c>
      <c r="C19" s="10">
        <v>9800</v>
      </c>
      <c r="D19" s="16" t="s">
        <v>177</v>
      </c>
    </row>
    <row r="20" spans="1:4" customFormat="1">
      <c r="A20" s="15">
        <v>45820.618310185186</v>
      </c>
      <c r="B20" s="9" t="s">
        <v>162</v>
      </c>
      <c r="C20" s="10">
        <v>15400</v>
      </c>
      <c r="D20" s="16" t="s">
        <v>178</v>
      </c>
    </row>
    <row r="21" spans="1:4" customFormat="1">
      <c r="A21" s="15">
        <v>45827.604930555557</v>
      </c>
      <c r="B21" s="9" t="s">
        <v>162</v>
      </c>
      <c r="C21" s="10">
        <v>9800</v>
      </c>
      <c r="D21" s="16" t="s">
        <v>179</v>
      </c>
    </row>
    <row r="22" spans="1:4" customFormat="1" ht="15" thickBot="1">
      <c r="A22" s="17" t="s">
        <v>180</v>
      </c>
      <c r="B22" s="18"/>
      <c r="C22" s="19">
        <f>SUM(C5:C21)</f>
        <v>713300</v>
      </c>
      <c r="D22" s="20"/>
    </row>
    <row r="23" spans="1:4" customFormat="1">
      <c r="A23" s="21"/>
      <c r="B23" s="22"/>
      <c r="C23" s="23"/>
      <c r="D23" s="24"/>
    </row>
    <row r="24" spans="1:4" customFormat="1">
      <c r="A24" s="15">
        <v>45677.546377314815</v>
      </c>
      <c r="B24" s="9" t="s">
        <v>181</v>
      </c>
      <c r="C24" s="10">
        <v>5600</v>
      </c>
      <c r="D24" s="16" t="s">
        <v>182</v>
      </c>
    </row>
    <row r="25" spans="1:4" customFormat="1">
      <c r="A25" s="15">
        <v>45678.393217592595</v>
      </c>
      <c r="B25" s="9" t="s">
        <v>181</v>
      </c>
      <c r="C25" s="10">
        <v>9800</v>
      </c>
      <c r="D25" s="16" t="s">
        <v>183</v>
      </c>
    </row>
    <row r="26" spans="1:4" customFormat="1">
      <c r="A26" s="15">
        <v>45699.512141203704</v>
      </c>
      <c r="B26" s="9" t="s">
        <v>181</v>
      </c>
      <c r="C26" s="10">
        <v>11200</v>
      </c>
      <c r="D26" s="16" t="s">
        <v>184</v>
      </c>
    </row>
    <row r="27" spans="1:4" customFormat="1">
      <c r="A27" s="15">
        <v>45702.43241898148</v>
      </c>
      <c r="B27" s="9" t="s">
        <v>181</v>
      </c>
      <c r="C27" s="10">
        <v>15400</v>
      </c>
      <c r="D27" s="16" t="s">
        <v>185</v>
      </c>
    </row>
    <row r="28" spans="1:4" customFormat="1">
      <c r="A28" s="15">
        <v>45709.555787037039</v>
      </c>
      <c r="B28" s="9" t="s">
        <v>181</v>
      </c>
      <c r="C28" s="10">
        <v>15400</v>
      </c>
      <c r="D28" s="16" t="s">
        <v>186</v>
      </c>
    </row>
    <row r="29" spans="1:4" customFormat="1">
      <c r="A29" s="15">
        <v>45716.644328703704</v>
      </c>
      <c r="B29" s="9" t="s">
        <v>181</v>
      </c>
      <c r="C29" s="10">
        <v>5600</v>
      </c>
      <c r="D29" s="16" t="s">
        <v>187</v>
      </c>
    </row>
    <row r="30" spans="1:4" customFormat="1">
      <c r="A30" s="15">
        <v>45749.40828703704</v>
      </c>
      <c r="B30" s="9" t="s">
        <v>181</v>
      </c>
      <c r="C30" s="10">
        <v>15400</v>
      </c>
      <c r="D30" s="16" t="s">
        <v>188</v>
      </c>
    </row>
    <row r="31" spans="1:4" customFormat="1">
      <c r="A31" s="15">
        <v>45756.536620370367</v>
      </c>
      <c r="B31" s="9" t="s">
        <v>181</v>
      </c>
      <c r="C31" s="10">
        <v>5600</v>
      </c>
      <c r="D31" s="16" t="s">
        <v>174</v>
      </c>
    </row>
    <row r="32" spans="1:4" customFormat="1">
      <c r="A32" s="15">
        <v>45772.592650462961</v>
      </c>
      <c r="B32" s="9" t="s">
        <v>181</v>
      </c>
      <c r="C32" s="10">
        <v>15400</v>
      </c>
      <c r="D32" s="16" t="s">
        <v>189</v>
      </c>
    </row>
    <row r="33" spans="1:4" customFormat="1">
      <c r="A33" s="15">
        <v>45776.603946759256</v>
      </c>
      <c r="B33" s="9" t="s">
        <v>181</v>
      </c>
      <c r="C33" s="10">
        <v>5600</v>
      </c>
      <c r="D33" s="16" t="s">
        <v>190</v>
      </c>
    </row>
    <row r="34" spans="1:4" customFormat="1">
      <c r="A34" s="15">
        <v>45782.421539351853</v>
      </c>
      <c r="B34" s="9" t="s">
        <v>181</v>
      </c>
      <c r="C34" s="10">
        <v>9800</v>
      </c>
      <c r="D34" s="16" t="s">
        <v>191</v>
      </c>
    </row>
    <row r="35" spans="1:4" customFormat="1">
      <c r="A35" s="15">
        <v>45785.460034722222</v>
      </c>
      <c r="B35" s="9" t="s">
        <v>181</v>
      </c>
      <c r="C35" s="10">
        <v>15400</v>
      </c>
      <c r="D35" s="16" t="s">
        <v>174</v>
      </c>
    </row>
    <row r="36" spans="1:4" customFormat="1">
      <c r="A36" s="15">
        <v>45789.591631944444</v>
      </c>
      <c r="B36" s="9" t="s">
        <v>181</v>
      </c>
      <c r="C36" s="10">
        <v>5600</v>
      </c>
      <c r="D36" s="16" t="s">
        <v>175</v>
      </c>
    </row>
    <row r="37" spans="1:4" customFormat="1">
      <c r="A37" s="15">
        <v>45805.401273148149</v>
      </c>
      <c r="B37" s="9" t="s">
        <v>181</v>
      </c>
      <c r="C37" s="10">
        <v>9800</v>
      </c>
      <c r="D37" s="16" t="s">
        <v>174</v>
      </c>
    </row>
    <row r="38" spans="1:4" customFormat="1">
      <c r="A38" s="15">
        <v>45820.615289351852</v>
      </c>
      <c r="B38" s="9" t="s">
        <v>181</v>
      </c>
      <c r="C38" s="10">
        <v>15400</v>
      </c>
      <c r="D38" s="16" t="s">
        <v>192</v>
      </c>
    </row>
    <row r="39" spans="1:4" customFormat="1">
      <c r="A39" s="15">
        <v>45827.60193287037</v>
      </c>
      <c r="B39" s="9" t="s">
        <v>181</v>
      </c>
      <c r="C39" s="10">
        <v>9800</v>
      </c>
      <c r="D39" s="16" t="s">
        <v>193</v>
      </c>
    </row>
    <row r="40" spans="1:4" customFormat="1" ht="15" thickBot="1">
      <c r="A40" s="17" t="s">
        <v>194</v>
      </c>
      <c r="B40" s="18"/>
      <c r="C40" s="19">
        <f>SUM(C24:C39)</f>
        <v>170800</v>
      </c>
      <c r="D40" s="20"/>
    </row>
    <row r="41" spans="1:4" customFormat="1">
      <c r="A41" s="21"/>
      <c r="B41" s="22"/>
      <c r="C41" s="23"/>
      <c r="D41" s="24"/>
    </row>
    <row r="42" spans="1:4" customFormat="1" ht="28.9">
      <c r="A42" s="15">
        <v>45670.393275462964</v>
      </c>
      <c r="B42" s="9" t="s">
        <v>195</v>
      </c>
      <c r="C42" s="10">
        <v>5600</v>
      </c>
      <c r="D42" s="16" t="s">
        <v>196</v>
      </c>
    </row>
    <row r="43" spans="1:4" customFormat="1" ht="28.9">
      <c r="A43" s="15">
        <v>45670.39634259259</v>
      </c>
      <c r="B43" s="9" t="s">
        <v>195</v>
      </c>
      <c r="C43" s="10">
        <v>5600</v>
      </c>
      <c r="D43" s="16" t="s">
        <v>197</v>
      </c>
    </row>
    <row r="44" spans="1:4" customFormat="1" ht="28.9">
      <c r="A44" s="15">
        <v>45671.343391203707</v>
      </c>
      <c r="B44" s="9" t="s">
        <v>195</v>
      </c>
      <c r="C44" s="10">
        <v>5600</v>
      </c>
      <c r="D44" s="16" t="s">
        <v>198</v>
      </c>
    </row>
    <row r="45" spans="1:4" customFormat="1" ht="28.9">
      <c r="A45" s="15">
        <v>45673.395798611113</v>
      </c>
      <c r="B45" s="9" t="s">
        <v>195</v>
      </c>
      <c r="C45" s="10">
        <v>5600</v>
      </c>
      <c r="D45" s="16" t="s">
        <v>199</v>
      </c>
    </row>
    <row r="46" spans="1:4" customFormat="1" ht="28.9">
      <c r="A46" s="15">
        <v>45675.934675925928</v>
      </c>
      <c r="B46" s="9" t="s">
        <v>195</v>
      </c>
      <c r="C46" s="10">
        <v>5600</v>
      </c>
      <c r="D46" s="16" t="s">
        <v>200</v>
      </c>
    </row>
    <row r="47" spans="1:4" customFormat="1" ht="28.9">
      <c r="A47" s="15">
        <v>45680.55190972222</v>
      </c>
      <c r="B47" s="9" t="s">
        <v>195</v>
      </c>
      <c r="C47" s="10">
        <v>9800</v>
      </c>
      <c r="D47" s="16" t="s">
        <v>201</v>
      </c>
    </row>
    <row r="48" spans="1:4" customFormat="1" ht="28.9">
      <c r="A48" s="15">
        <v>45685.437442129631</v>
      </c>
      <c r="B48" s="9" t="s">
        <v>195</v>
      </c>
      <c r="C48" s="10">
        <v>5600</v>
      </c>
      <c r="D48" s="16" t="s">
        <v>202</v>
      </c>
    </row>
    <row r="49" spans="1:4" customFormat="1" ht="28.9">
      <c r="A49" s="15">
        <v>45687.51021990741</v>
      </c>
      <c r="B49" s="9" t="s">
        <v>195</v>
      </c>
      <c r="C49" s="10">
        <v>5600</v>
      </c>
      <c r="D49" s="16" t="s">
        <v>203</v>
      </c>
    </row>
    <row r="50" spans="1:4" customFormat="1" ht="28.9">
      <c r="A50" s="15">
        <v>45691.370625000003</v>
      </c>
      <c r="B50" s="9" t="s">
        <v>195</v>
      </c>
      <c r="C50" s="10">
        <v>11200</v>
      </c>
      <c r="D50" s="16" t="s">
        <v>204</v>
      </c>
    </row>
    <row r="51" spans="1:4" customFormat="1" ht="28.9">
      <c r="A51" s="15">
        <v>45702.430937500001</v>
      </c>
      <c r="B51" s="9" t="s">
        <v>195</v>
      </c>
      <c r="C51" s="10">
        <v>5600</v>
      </c>
      <c r="D51" s="16" t="s">
        <v>205</v>
      </c>
    </row>
    <row r="52" spans="1:4" customFormat="1" ht="28.9">
      <c r="A52" s="15">
        <v>45706.44972222222</v>
      </c>
      <c r="B52" s="9" t="s">
        <v>195</v>
      </c>
      <c r="C52" s="10">
        <v>9800</v>
      </c>
      <c r="D52" s="16" t="s">
        <v>206</v>
      </c>
    </row>
    <row r="53" spans="1:4" customFormat="1" ht="28.9">
      <c r="A53" s="15">
        <v>45719.342442129629</v>
      </c>
      <c r="B53" s="9" t="s">
        <v>195</v>
      </c>
      <c r="C53" s="10">
        <v>5600</v>
      </c>
      <c r="D53" s="16" t="s">
        <v>207</v>
      </c>
    </row>
    <row r="54" spans="1:4" customFormat="1" ht="28.9">
      <c r="A54" s="15">
        <v>45719.344340277778</v>
      </c>
      <c r="B54" s="9" t="s">
        <v>195</v>
      </c>
      <c r="C54" s="10">
        <v>5600</v>
      </c>
      <c r="D54" s="16" t="s">
        <v>208</v>
      </c>
    </row>
    <row r="55" spans="1:4" customFormat="1" ht="28.9">
      <c r="A55" s="15">
        <v>45722.287858796299</v>
      </c>
      <c r="B55" s="9" t="s">
        <v>195</v>
      </c>
      <c r="C55" s="10">
        <v>11200</v>
      </c>
      <c r="D55" s="16" t="s">
        <v>209</v>
      </c>
    </row>
    <row r="56" spans="1:4" customFormat="1" ht="28.9">
      <c r="A56" s="15">
        <v>45723.543171296296</v>
      </c>
      <c r="B56" s="9" t="s">
        <v>195</v>
      </c>
      <c r="C56" s="10">
        <v>4200</v>
      </c>
      <c r="D56" s="16" t="s">
        <v>210</v>
      </c>
    </row>
    <row r="57" spans="1:4" customFormat="1" ht="28.9">
      <c r="A57" s="15">
        <v>45724.868981481479</v>
      </c>
      <c r="B57" s="9" t="s">
        <v>195</v>
      </c>
      <c r="C57" s="10">
        <v>4200</v>
      </c>
      <c r="D57" s="16" t="s">
        <v>211</v>
      </c>
    </row>
    <row r="58" spans="1:4" customFormat="1" ht="28.9">
      <c r="A58" s="15">
        <v>45725.91951388889</v>
      </c>
      <c r="B58" s="9" t="s">
        <v>195</v>
      </c>
      <c r="C58" s="10">
        <v>4200</v>
      </c>
      <c r="D58" s="16" t="s">
        <v>212</v>
      </c>
    </row>
    <row r="59" spans="1:4" customFormat="1" ht="28.9">
      <c r="A59" s="15">
        <v>45726.870497685188</v>
      </c>
      <c r="B59" s="9" t="s">
        <v>195</v>
      </c>
      <c r="C59" s="10">
        <v>4200</v>
      </c>
      <c r="D59" s="16" t="s">
        <v>210</v>
      </c>
    </row>
    <row r="60" spans="1:4" customFormat="1" ht="28.9">
      <c r="A60" s="15">
        <v>45727.876273148147</v>
      </c>
      <c r="B60" s="9" t="s">
        <v>195</v>
      </c>
      <c r="C60" s="10">
        <v>4200</v>
      </c>
      <c r="D60" s="16" t="s">
        <v>210</v>
      </c>
    </row>
    <row r="61" spans="1:4" customFormat="1" ht="28.9">
      <c r="A61" s="15">
        <v>45728.892372685186</v>
      </c>
      <c r="B61" s="9" t="s">
        <v>195</v>
      </c>
      <c r="C61" s="10">
        <v>4200</v>
      </c>
      <c r="D61" s="16" t="s">
        <v>210</v>
      </c>
    </row>
    <row r="62" spans="1:4" customFormat="1" ht="28.9">
      <c r="A62" s="15">
        <v>45730.342048611114</v>
      </c>
      <c r="B62" s="9" t="s">
        <v>195</v>
      </c>
      <c r="C62" s="10">
        <v>4200</v>
      </c>
      <c r="D62" s="16" t="s">
        <v>210</v>
      </c>
    </row>
    <row r="63" spans="1:4" customFormat="1" ht="28.9">
      <c r="A63" s="15">
        <v>45734.409305555557</v>
      </c>
      <c r="B63" s="9" t="s">
        <v>195</v>
      </c>
      <c r="C63" s="10">
        <v>5600</v>
      </c>
      <c r="D63" s="16" t="s">
        <v>213</v>
      </c>
    </row>
    <row r="64" spans="1:4" customFormat="1" ht="28.9">
      <c r="A64" s="15">
        <v>45735.429467592592</v>
      </c>
      <c r="B64" s="9" t="s">
        <v>195</v>
      </c>
      <c r="C64" s="10">
        <v>11200</v>
      </c>
      <c r="D64" s="16" t="s">
        <v>214</v>
      </c>
    </row>
    <row r="65" spans="1:4" customFormat="1" ht="28.9">
      <c r="A65" s="15">
        <v>45740.394872685189</v>
      </c>
      <c r="B65" s="9" t="s">
        <v>195</v>
      </c>
      <c r="C65" s="10">
        <v>9800</v>
      </c>
      <c r="D65" s="16" t="s">
        <v>215</v>
      </c>
    </row>
    <row r="66" spans="1:4" customFormat="1" ht="28.9">
      <c r="A66" s="15">
        <v>45748.323055555556</v>
      </c>
      <c r="B66" s="9" t="s">
        <v>195</v>
      </c>
      <c r="C66" s="10">
        <v>5600</v>
      </c>
      <c r="D66" s="16" t="s">
        <v>216</v>
      </c>
    </row>
    <row r="67" spans="1:4" customFormat="1" ht="28.9">
      <c r="A67" s="15">
        <v>45750.606168981481</v>
      </c>
      <c r="B67" s="9" t="s">
        <v>195</v>
      </c>
      <c r="C67" s="10">
        <v>5600</v>
      </c>
      <c r="D67" s="16" t="s">
        <v>217</v>
      </c>
    </row>
    <row r="68" spans="1:4" customFormat="1" ht="28.9">
      <c r="A68" s="15">
        <v>45756.341481481482</v>
      </c>
      <c r="B68" s="9" t="s">
        <v>195</v>
      </c>
      <c r="C68" s="10">
        <v>5600</v>
      </c>
      <c r="D68" s="16" t="s">
        <v>218</v>
      </c>
    </row>
    <row r="69" spans="1:4" customFormat="1" ht="28.9">
      <c r="A69" s="15">
        <v>45757.423831018517</v>
      </c>
      <c r="B69" s="9" t="s">
        <v>195</v>
      </c>
      <c r="C69" s="10">
        <v>5600</v>
      </c>
      <c r="D69" s="16" t="s">
        <v>219</v>
      </c>
    </row>
    <row r="70" spans="1:4" customFormat="1" ht="28.9">
      <c r="A70" s="15">
        <v>45762.37877314815</v>
      </c>
      <c r="B70" s="9" t="s">
        <v>195</v>
      </c>
      <c r="C70" s="10">
        <v>5600</v>
      </c>
      <c r="D70" s="16" t="s">
        <v>220</v>
      </c>
    </row>
    <row r="71" spans="1:4" customFormat="1" ht="28.9">
      <c r="A71" s="15">
        <v>45768.343738425923</v>
      </c>
      <c r="B71" s="9" t="s">
        <v>195</v>
      </c>
      <c r="C71" s="10">
        <v>9800</v>
      </c>
      <c r="D71" s="16" t="s">
        <v>221</v>
      </c>
    </row>
    <row r="72" spans="1:4" customFormat="1" ht="28.9">
      <c r="A72" s="15">
        <v>45768.654548611114</v>
      </c>
      <c r="B72" s="9" t="s">
        <v>195</v>
      </c>
      <c r="C72" s="10">
        <v>5600</v>
      </c>
      <c r="D72" s="16" t="s">
        <v>222</v>
      </c>
    </row>
    <row r="73" spans="1:4" customFormat="1" ht="28.9">
      <c r="A73" s="15">
        <v>45769.429398148146</v>
      </c>
      <c r="B73" s="9" t="s">
        <v>195</v>
      </c>
      <c r="C73" s="10">
        <v>11200</v>
      </c>
      <c r="D73" s="16" t="s">
        <v>223</v>
      </c>
    </row>
    <row r="74" spans="1:4" customFormat="1" ht="28.9">
      <c r="A74" s="15">
        <v>45770.620370370372</v>
      </c>
      <c r="B74" s="9" t="s">
        <v>195</v>
      </c>
      <c r="C74" s="10">
        <v>11200</v>
      </c>
      <c r="D74" s="16" t="s">
        <v>224</v>
      </c>
    </row>
    <row r="75" spans="1:4" customFormat="1">
      <c r="A75" s="15">
        <v>45770.623124999998</v>
      </c>
      <c r="B75" s="9" t="s">
        <v>195</v>
      </c>
      <c r="C75" s="10">
        <v>5600</v>
      </c>
      <c r="D75" s="16" t="s">
        <v>225</v>
      </c>
    </row>
    <row r="76" spans="1:4" customFormat="1" ht="28.9">
      <c r="A76" s="15">
        <v>45775.626840277779</v>
      </c>
      <c r="B76" s="9" t="s">
        <v>195</v>
      </c>
      <c r="C76" s="10">
        <v>9800</v>
      </c>
      <c r="D76" s="16" t="s">
        <v>226</v>
      </c>
    </row>
    <row r="77" spans="1:4" customFormat="1" ht="43.15">
      <c r="A77" s="15">
        <v>45776.500243055554</v>
      </c>
      <c r="B77" s="9" t="s">
        <v>195</v>
      </c>
      <c r="C77" s="10">
        <v>4200</v>
      </c>
      <c r="D77" s="16" t="s">
        <v>227</v>
      </c>
    </row>
    <row r="78" spans="1:4" customFormat="1" ht="28.9">
      <c r="A78" s="15">
        <v>45789.364814814813</v>
      </c>
      <c r="B78" s="9" t="s">
        <v>195</v>
      </c>
      <c r="C78" s="10">
        <v>5600</v>
      </c>
      <c r="D78" s="16" t="s">
        <v>228</v>
      </c>
    </row>
    <row r="79" spans="1:4" customFormat="1" ht="28.9">
      <c r="A79" s="15">
        <v>45792.448796296296</v>
      </c>
      <c r="B79" s="9" t="s">
        <v>195</v>
      </c>
      <c r="C79" s="10">
        <v>5600</v>
      </c>
      <c r="D79" s="16" t="s">
        <v>229</v>
      </c>
    </row>
    <row r="80" spans="1:4" customFormat="1" ht="28.9">
      <c r="A80" s="15">
        <v>45803.442418981482</v>
      </c>
      <c r="B80" s="9" t="s">
        <v>195</v>
      </c>
      <c r="C80" s="10">
        <v>5600</v>
      </c>
      <c r="D80" s="16" t="s">
        <v>228</v>
      </c>
    </row>
    <row r="81" spans="1:4" customFormat="1" ht="28.9">
      <c r="A81" s="15">
        <v>45826.591307870367</v>
      </c>
      <c r="B81" s="9" t="s">
        <v>195</v>
      </c>
      <c r="C81" s="10">
        <v>11200</v>
      </c>
      <c r="D81" s="16" t="s">
        <v>230</v>
      </c>
    </row>
    <row r="82" spans="1:4" customFormat="1" ht="28.9">
      <c r="A82" s="15">
        <v>45827.366412037038</v>
      </c>
      <c r="B82" s="9" t="s">
        <v>195</v>
      </c>
      <c r="C82" s="10">
        <v>9800</v>
      </c>
      <c r="D82" s="16" t="s">
        <v>231</v>
      </c>
    </row>
    <row r="83" spans="1:4" customFormat="1" ht="28.9">
      <c r="A83" s="15">
        <v>45828.328020833331</v>
      </c>
      <c r="B83" s="9" t="s">
        <v>195</v>
      </c>
      <c r="C83" s="10">
        <v>9800</v>
      </c>
      <c r="D83" s="16" t="s">
        <v>232</v>
      </c>
    </row>
    <row r="84" spans="1:4" customFormat="1" ht="28.9">
      <c r="A84" s="15">
        <v>45829.790578703702</v>
      </c>
      <c r="B84" s="9" t="s">
        <v>195</v>
      </c>
      <c r="C84" s="10">
        <v>9800</v>
      </c>
      <c r="D84" s="16" t="s">
        <v>232</v>
      </c>
    </row>
    <row r="85" spans="1:4" customFormat="1" ht="28.9">
      <c r="A85" s="15">
        <v>45830.806689814817</v>
      </c>
      <c r="B85" s="9" t="s">
        <v>195</v>
      </c>
      <c r="C85" s="10">
        <v>9800</v>
      </c>
      <c r="D85" s="16" t="s">
        <v>232</v>
      </c>
    </row>
    <row r="86" spans="1:4" customFormat="1" ht="28.9">
      <c r="A86" s="15">
        <v>45831.359178240738</v>
      </c>
      <c r="B86" s="9" t="s">
        <v>195</v>
      </c>
      <c r="C86" s="10">
        <v>9800</v>
      </c>
      <c r="D86" s="16" t="s">
        <v>232</v>
      </c>
    </row>
    <row r="87" spans="1:4" customFormat="1" ht="28.9">
      <c r="A87" s="15">
        <v>45832.329560185186</v>
      </c>
      <c r="B87" s="9" t="s">
        <v>195</v>
      </c>
      <c r="C87" s="10">
        <v>9800</v>
      </c>
      <c r="D87" s="16" t="s">
        <v>232</v>
      </c>
    </row>
    <row r="88" spans="1:4" customFormat="1" ht="28.9">
      <c r="A88" s="15">
        <v>45834.275462962964</v>
      </c>
      <c r="B88" s="9" t="s">
        <v>195</v>
      </c>
      <c r="C88" s="10">
        <v>9800</v>
      </c>
      <c r="D88" s="16" t="s">
        <v>232</v>
      </c>
    </row>
    <row r="89" spans="1:4" customFormat="1" ht="28.9">
      <c r="A89" s="15">
        <v>45834.278715277775</v>
      </c>
      <c r="B89" s="9" t="s">
        <v>195</v>
      </c>
      <c r="C89" s="10">
        <v>9800</v>
      </c>
      <c r="D89" s="16" t="s">
        <v>233</v>
      </c>
    </row>
    <row r="90" spans="1:4" customFormat="1" ht="28.9">
      <c r="A90" s="15">
        <v>45835.439375000002</v>
      </c>
      <c r="B90" s="9" t="s">
        <v>195</v>
      </c>
      <c r="C90" s="10">
        <v>9800</v>
      </c>
      <c r="D90" s="16" t="s">
        <v>232</v>
      </c>
    </row>
    <row r="91" spans="1:4" customFormat="1" ht="28.9">
      <c r="A91" s="15">
        <v>45838.365324074075</v>
      </c>
      <c r="B91" s="9" t="s">
        <v>195</v>
      </c>
      <c r="C91" s="10">
        <v>9800</v>
      </c>
      <c r="D91" s="16" t="s">
        <v>232</v>
      </c>
    </row>
    <row r="92" spans="1:4" customFormat="1" ht="28.9">
      <c r="A92" s="15">
        <v>45838.369293981479</v>
      </c>
      <c r="B92" s="9" t="s">
        <v>195</v>
      </c>
      <c r="C92" s="10">
        <v>9800</v>
      </c>
      <c r="D92" s="16" t="s">
        <v>232</v>
      </c>
    </row>
    <row r="93" spans="1:4" ht="15" thickBot="1">
      <c r="A93" s="37" t="s">
        <v>234</v>
      </c>
      <c r="B93" s="38"/>
      <c r="C93" s="40">
        <f>SUM(C42:C92)</f>
        <v>375200</v>
      </c>
      <c r="D93" s="39"/>
    </row>
    <row r="94" spans="1:4" ht="15" thickBot="1">
      <c r="A94" s="41"/>
      <c r="B94" s="42"/>
      <c r="C94" s="42"/>
      <c r="D94" s="43"/>
    </row>
    <row r="95" spans="1:4" ht="15" thickBot="1">
      <c r="A95" s="29" t="s">
        <v>235</v>
      </c>
      <c r="B95" s="30"/>
      <c r="C95" s="31">
        <f>+C22+C40+C93</f>
        <v>1259300</v>
      </c>
      <c r="D95" s="32"/>
    </row>
  </sheetData>
  <mergeCells count="1">
    <mergeCell ref="A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EA2F2-012C-482F-9FFC-784BF8960941}">
  <dimension ref="A2:D36"/>
  <sheetViews>
    <sheetView workbookViewId="0">
      <selection activeCell="A33" sqref="A33:XFD33"/>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c r="A5" s="11">
        <v>45666.569571759261</v>
      </c>
      <c r="B5" s="12" t="s">
        <v>236</v>
      </c>
      <c r="C5" s="13">
        <v>5600</v>
      </c>
      <c r="D5" s="14" t="s">
        <v>237</v>
      </c>
    </row>
    <row r="6" spans="1:4" customFormat="1" ht="28.9">
      <c r="A6" s="15">
        <v>45671.663043981483</v>
      </c>
      <c r="B6" s="9" t="s">
        <v>236</v>
      </c>
      <c r="C6" s="10">
        <v>5600</v>
      </c>
      <c r="D6" s="16" t="s">
        <v>238</v>
      </c>
    </row>
    <row r="7" spans="1:4" customFormat="1" ht="28.9">
      <c r="A7" s="15">
        <v>45684.37096064815</v>
      </c>
      <c r="B7" s="9" t="s">
        <v>236</v>
      </c>
      <c r="C7" s="10">
        <v>5600</v>
      </c>
      <c r="D7" s="16" t="s">
        <v>239</v>
      </c>
    </row>
    <row r="8" spans="1:4" customFormat="1" ht="28.9">
      <c r="A8" s="15">
        <v>45685.423414351855</v>
      </c>
      <c r="B8" s="9" t="s">
        <v>236</v>
      </c>
      <c r="C8" s="10">
        <v>47200</v>
      </c>
      <c r="D8" s="16" t="s">
        <v>240</v>
      </c>
    </row>
    <row r="9" spans="1:4" customFormat="1" ht="28.9">
      <c r="A9" s="15">
        <v>45691.34138888889</v>
      </c>
      <c r="B9" s="9" t="s">
        <v>236</v>
      </c>
      <c r="C9" s="10">
        <v>5600</v>
      </c>
      <c r="D9" s="16" t="s">
        <v>241</v>
      </c>
    </row>
    <row r="10" spans="1:4" customFormat="1" ht="28.9">
      <c r="A10" s="15">
        <v>45698.509930555556</v>
      </c>
      <c r="B10" s="9" t="s">
        <v>236</v>
      </c>
      <c r="C10" s="10">
        <v>5600</v>
      </c>
      <c r="D10" s="16" t="s">
        <v>242</v>
      </c>
    </row>
    <row r="11" spans="1:4" customFormat="1">
      <c r="A11" s="15">
        <v>45700.641539351855</v>
      </c>
      <c r="B11" s="9" t="s">
        <v>236</v>
      </c>
      <c r="C11" s="10">
        <v>5600</v>
      </c>
      <c r="D11" s="16" t="s">
        <v>237</v>
      </c>
    </row>
    <row r="12" spans="1:4" customFormat="1">
      <c r="A12" s="15">
        <v>45706.679780092592</v>
      </c>
      <c r="B12" s="9" t="s">
        <v>236</v>
      </c>
      <c r="C12" s="10">
        <v>9800</v>
      </c>
      <c r="D12" s="16" t="s">
        <v>243</v>
      </c>
    </row>
    <row r="13" spans="1:4" customFormat="1" ht="28.9">
      <c r="A13" s="15">
        <v>45709.631909722222</v>
      </c>
      <c r="B13" s="9" t="s">
        <v>236</v>
      </c>
      <c r="C13" s="10">
        <v>52800</v>
      </c>
      <c r="D13" s="16" t="s">
        <v>244</v>
      </c>
    </row>
    <row r="14" spans="1:4" customFormat="1">
      <c r="A14" s="15">
        <v>45715.368784722225</v>
      </c>
      <c r="B14" s="9" t="s">
        <v>236</v>
      </c>
      <c r="C14" s="10">
        <v>9800</v>
      </c>
      <c r="D14" s="16" t="s">
        <v>245</v>
      </c>
    </row>
    <row r="15" spans="1:4" customFormat="1" ht="28.9">
      <c r="A15" s="15">
        <v>45719.33734953704</v>
      </c>
      <c r="B15" s="9" t="s">
        <v>236</v>
      </c>
      <c r="C15" s="10">
        <v>5600</v>
      </c>
      <c r="D15" s="16" t="s">
        <v>246</v>
      </c>
    </row>
    <row r="16" spans="1:4" customFormat="1">
      <c r="A16" s="15">
        <v>45720.665486111109</v>
      </c>
      <c r="B16" s="9" t="s">
        <v>236</v>
      </c>
      <c r="C16" s="10">
        <v>5600</v>
      </c>
      <c r="D16" s="16" t="s">
        <v>247</v>
      </c>
    </row>
    <row r="17" spans="1:4" customFormat="1">
      <c r="A17" s="15">
        <v>45727.333136574074</v>
      </c>
      <c r="B17" s="9" t="s">
        <v>236</v>
      </c>
      <c r="C17" s="10">
        <v>5600</v>
      </c>
      <c r="D17" s="16" t="s">
        <v>248</v>
      </c>
    </row>
    <row r="18" spans="1:4" customFormat="1">
      <c r="A18" s="15">
        <v>45727.335914351854</v>
      </c>
      <c r="B18" s="9" t="s">
        <v>236</v>
      </c>
      <c r="C18" s="10">
        <v>9800</v>
      </c>
      <c r="D18" s="16" t="s">
        <v>248</v>
      </c>
    </row>
    <row r="19" spans="1:4" customFormat="1" ht="28.9">
      <c r="A19" s="15">
        <v>45733.615451388891</v>
      </c>
      <c r="B19" s="9" t="s">
        <v>236</v>
      </c>
      <c r="C19" s="10">
        <v>5600</v>
      </c>
      <c r="D19" s="16" t="s">
        <v>249</v>
      </c>
    </row>
    <row r="20" spans="1:4" customFormat="1" ht="28.9">
      <c r="A20" s="15">
        <v>45733.617638888885</v>
      </c>
      <c r="B20" s="9" t="s">
        <v>236</v>
      </c>
      <c r="C20" s="10">
        <v>9800</v>
      </c>
      <c r="D20" s="16" t="s">
        <v>249</v>
      </c>
    </row>
    <row r="21" spans="1:4" customFormat="1">
      <c r="A21" s="15">
        <v>45743.412662037037</v>
      </c>
      <c r="B21" s="9" t="s">
        <v>236</v>
      </c>
      <c r="C21" s="10">
        <v>43000</v>
      </c>
      <c r="D21" s="16" t="s">
        <v>250</v>
      </c>
    </row>
    <row r="22" spans="1:4" customFormat="1" ht="28.9">
      <c r="A22" s="15">
        <v>45743.447696759256</v>
      </c>
      <c r="B22" s="9" t="s">
        <v>236</v>
      </c>
      <c r="C22" s="10">
        <v>5600</v>
      </c>
      <c r="D22" s="16" t="s">
        <v>251</v>
      </c>
    </row>
    <row r="23" spans="1:4" customFormat="1" ht="28.9">
      <c r="A23" s="15">
        <v>45750.361898148149</v>
      </c>
      <c r="B23" s="9" t="s">
        <v>236</v>
      </c>
      <c r="C23" s="10">
        <v>5600</v>
      </c>
      <c r="D23" s="16" t="s">
        <v>252</v>
      </c>
    </row>
    <row r="24" spans="1:4" customFormat="1" ht="28.9">
      <c r="A24" s="15">
        <v>45757.336354166669</v>
      </c>
      <c r="B24" s="9" t="s">
        <v>236</v>
      </c>
      <c r="C24" s="10">
        <v>5600</v>
      </c>
      <c r="D24" s="16" t="s">
        <v>253</v>
      </c>
    </row>
    <row r="25" spans="1:4" customFormat="1">
      <c r="A25" s="15">
        <v>45770.494375000002</v>
      </c>
      <c r="B25" s="9" t="s">
        <v>236</v>
      </c>
      <c r="C25" s="10">
        <v>5600</v>
      </c>
      <c r="D25" s="16" t="s">
        <v>254</v>
      </c>
    </row>
    <row r="26" spans="1:4" customFormat="1">
      <c r="A26" s="15">
        <v>45782.437557870369</v>
      </c>
      <c r="B26" s="9" t="s">
        <v>236</v>
      </c>
      <c r="C26" s="10">
        <v>5600</v>
      </c>
      <c r="D26" s="16" t="s">
        <v>255</v>
      </c>
    </row>
    <row r="27" spans="1:4" customFormat="1" ht="28.9">
      <c r="A27" s="15">
        <v>45782.450231481482</v>
      </c>
      <c r="B27" s="9" t="s">
        <v>236</v>
      </c>
      <c r="C27" s="10">
        <v>5600</v>
      </c>
      <c r="D27" s="16" t="s">
        <v>256</v>
      </c>
    </row>
    <row r="28" spans="1:4" customFormat="1">
      <c r="A28" s="15">
        <v>45792.441631944443</v>
      </c>
      <c r="B28" s="9" t="s">
        <v>236</v>
      </c>
      <c r="C28" s="10">
        <v>9800</v>
      </c>
      <c r="D28" s="16" t="s">
        <v>245</v>
      </c>
    </row>
    <row r="29" spans="1:4" customFormat="1" ht="28.9">
      <c r="A29" s="15">
        <v>45807.664837962962</v>
      </c>
      <c r="B29" s="9" t="s">
        <v>236</v>
      </c>
      <c r="C29" s="10">
        <v>84600</v>
      </c>
      <c r="D29" s="16" t="s">
        <v>257</v>
      </c>
    </row>
    <row r="30" spans="1:4" customFormat="1" ht="28.9">
      <c r="A30" s="15">
        <v>45828.427916666667</v>
      </c>
      <c r="B30" s="9" t="s">
        <v>236</v>
      </c>
      <c r="C30" s="10">
        <v>5600</v>
      </c>
      <c r="D30" s="16" t="s">
        <v>239</v>
      </c>
    </row>
    <row r="31" spans="1:4" customFormat="1" ht="28.9">
      <c r="A31" s="15">
        <v>45828.435347222221</v>
      </c>
      <c r="B31" s="9" t="s">
        <v>236</v>
      </c>
      <c r="C31" s="10">
        <v>47200</v>
      </c>
      <c r="D31" s="16" t="s">
        <v>258</v>
      </c>
    </row>
    <row r="32" spans="1:4" customFormat="1" ht="29.45" thickBot="1">
      <c r="A32" s="15">
        <v>45835.62431712963</v>
      </c>
      <c r="B32" s="9" t="s">
        <v>236</v>
      </c>
      <c r="C32" s="10">
        <v>5600</v>
      </c>
      <c r="D32" s="16" t="s">
        <v>259</v>
      </c>
    </row>
    <row r="33" spans="1:4" customFormat="1" ht="15" thickBot="1">
      <c r="A33" s="33" t="s">
        <v>260</v>
      </c>
      <c r="B33" s="34"/>
      <c r="C33" s="48">
        <f>SUM(C5:C32)</f>
        <v>424600</v>
      </c>
      <c r="D33" s="36"/>
    </row>
    <row r="34" spans="1:4" customFormat="1" ht="18" customHeight="1"/>
    <row r="35" spans="1:4" customFormat="1" ht="18" customHeight="1"/>
    <row r="36" spans="1:4" customFormat="1" ht="18" customHeight="1"/>
  </sheetData>
  <mergeCells count="1">
    <mergeCell ref="A3:D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7A96C-8B68-4A3C-9E69-A981E05901A1}">
  <dimension ref="A2:D8"/>
  <sheetViews>
    <sheetView workbookViewId="0">
      <selection activeCell="A3" sqref="A3:D4"/>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ht="47.45" thickBot="1">
      <c r="A4" s="5" t="s">
        <v>1</v>
      </c>
      <c r="B4" s="6" t="s">
        <v>2</v>
      </c>
      <c r="C4" s="7" t="s">
        <v>3</v>
      </c>
      <c r="D4" s="8" t="s">
        <v>4</v>
      </c>
    </row>
    <row r="5" spans="1:4" customFormat="1" ht="43.15">
      <c r="A5" s="11">
        <v>45726.66133101852</v>
      </c>
      <c r="B5" s="12" t="s">
        <v>261</v>
      </c>
      <c r="C5" s="13">
        <v>9800</v>
      </c>
      <c r="D5" s="14" t="s">
        <v>262</v>
      </c>
    </row>
    <row r="6" spans="1:4" customFormat="1" ht="29.45" thickBot="1">
      <c r="A6" s="44">
        <v>45803.434849537036</v>
      </c>
      <c r="B6" s="45" t="s">
        <v>261</v>
      </c>
      <c r="C6" s="46">
        <v>4200</v>
      </c>
      <c r="D6" s="47" t="s">
        <v>263</v>
      </c>
    </row>
    <row r="7" spans="1:4" customFormat="1" ht="18" customHeight="1" thickBot="1">
      <c r="A7" s="33" t="s">
        <v>264</v>
      </c>
      <c r="B7" s="34"/>
      <c r="C7" s="48">
        <f>SUM(C5:C6)</f>
        <v>14000</v>
      </c>
      <c r="D7" s="36"/>
    </row>
    <row r="8" spans="1:4" customFormat="1" ht="18" customHeight="1"/>
  </sheetData>
  <mergeCells count="1">
    <mergeCell ref="A3:D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A597-780F-433C-8E74-1B58754D526B}">
  <dimension ref="A2:D19"/>
  <sheetViews>
    <sheetView workbookViewId="0">
      <selection activeCell="A3" sqref="A3:D4"/>
    </sheetView>
  </sheetViews>
  <sheetFormatPr defaultColWidth="10.85546875" defaultRowHeight="14.45"/>
  <cols>
    <col min="1" max="1" width="17.42578125" style="4" customWidth="1"/>
    <col min="2" max="2" width="38.42578125" style="4" customWidth="1"/>
    <col min="3" max="3" width="13.140625" style="4" customWidth="1"/>
    <col min="4" max="4" width="93.85546875" style="4" customWidth="1"/>
    <col min="5" max="16384" width="10.85546875" style="4"/>
  </cols>
  <sheetData>
    <row r="2" spans="1:4" ht="15" thickBot="1"/>
    <row r="3" spans="1:4" ht="34.15" thickBot="1">
      <c r="A3" s="58" t="s">
        <v>0</v>
      </c>
      <c r="B3" s="59"/>
      <c r="C3" s="59"/>
      <c r="D3" s="60"/>
    </row>
    <row r="4" spans="1:4" customFormat="1" ht="47.45" thickBot="1">
      <c r="A4" s="5" t="s">
        <v>1</v>
      </c>
      <c r="B4" s="6" t="s">
        <v>2</v>
      </c>
      <c r="C4" s="7" t="s">
        <v>3</v>
      </c>
      <c r="D4" s="8" t="s">
        <v>4</v>
      </c>
    </row>
    <row r="5" spans="1:4" customFormat="1" ht="57.6">
      <c r="A5" s="11">
        <v>45673.575578703705</v>
      </c>
      <c r="B5" s="12" t="s">
        <v>265</v>
      </c>
      <c r="C5" s="13">
        <v>83500.08</v>
      </c>
      <c r="D5" s="14" t="s">
        <v>266</v>
      </c>
    </row>
    <row r="6" spans="1:4" customFormat="1" ht="15" thickBot="1">
      <c r="A6" s="17" t="s">
        <v>267</v>
      </c>
      <c r="B6" s="18"/>
      <c r="C6" s="19">
        <f>SUM(C5)</f>
        <v>83500.08</v>
      </c>
      <c r="D6" s="20"/>
    </row>
    <row r="7" spans="1:4" customFormat="1">
      <c r="A7" s="21"/>
      <c r="B7" s="22"/>
      <c r="C7" s="23"/>
      <c r="D7" s="24"/>
    </row>
    <row r="8" spans="1:4" customFormat="1">
      <c r="A8" s="15">
        <v>45677.550138888888</v>
      </c>
      <c r="B8" s="9" t="s">
        <v>268</v>
      </c>
      <c r="C8" s="10">
        <v>5600</v>
      </c>
      <c r="D8" s="16" t="s">
        <v>269</v>
      </c>
    </row>
    <row r="9" spans="1:4" customFormat="1">
      <c r="A9" s="15">
        <v>45678.389953703707</v>
      </c>
      <c r="B9" s="9" t="s">
        <v>268</v>
      </c>
      <c r="C9" s="10">
        <v>9800</v>
      </c>
      <c r="D9" s="16" t="s">
        <v>185</v>
      </c>
    </row>
    <row r="10" spans="1:4" customFormat="1">
      <c r="A10" s="15">
        <v>45716.646504629629</v>
      </c>
      <c r="B10" s="9" t="s">
        <v>268</v>
      </c>
      <c r="C10" s="10">
        <v>5600</v>
      </c>
      <c r="D10" s="16" t="s">
        <v>270</v>
      </c>
    </row>
    <row r="11" spans="1:4" customFormat="1">
      <c r="A11" s="15">
        <v>45734.51703703704</v>
      </c>
      <c r="B11" s="9" t="s">
        <v>268</v>
      </c>
      <c r="C11" s="10">
        <v>9800</v>
      </c>
      <c r="D11" s="16" t="s">
        <v>271</v>
      </c>
    </row>
    <row r="12" spans="1:4" customFormat="1">
      <c r="A12" s="15">
        <v>45741.656134259261</v>
      </c>
      <c r="B12" s="9" t="s">
        <v>268</v>
      </c>
      <c r="C12" s="10">
        <v>9800</v>
      </c>
      <c r="D12" s="16" t="s">
        <v>272</v>
      </c>
    </row>
    <row r="13" spans="1:4" customFormat="1">
      <c r="A13" s="15">
        <v>45782.408842592595</v>
      </c>
      <c r="B13" s="9" t="s">
        <v>268</v>
      </c>
      <c r="C13" s="10">
        <v>9800</v>
      </c>
      <c r="D13" s="16" t="s">
        <v>174</v>
      </c>
    </row>
    <row r="14" spans="1:4" customFormat="1">
      <c r="A14" s="15">
        <v>45790.575324074074</v>
      </c>
      <c r="B14" s="9" t="s">
        <v>268</v>
      </c>
      <c r="C14" s="10">
        <v>5600</v>
      </c>
      <c r="D14" s="16" t="s">
        <v>175</v>
      </c>
    </row>
    <row r="15" spans="1:4" customFormat="1">
      <c r="A15" s="15">
        <v>45805.405752314815</v>
      </c>
      <c r="B15" s="9" t="s">
        <v>268</v>
      </c>
      <c r="C15" s="10">
        <v>9800</v>
      </c>
      <c r="D15" s="16" t="s">
        <v>177</v>
      </c>
    </row>
    <row r="16" spans="1:4" customFormat="1">
      <c r="A16" s="15">
        <v>45807.413703703707</v>
      </c>
      <c r="B16" s="9" t="s">
        <v>268</v>
      </c>
      <c r="C16" s="10">
        <v>9800</v>
      </c>
      <c r="D16" s="16" t="s">
        <v>273</v>
      </c>
    </row>
    <row r="17" spans="1:4" customFormat="1" ht="18" customHeight="1" thickBot="1">
      <c r="A17" s="25" t="s">
        <v>274</v>
      </c>
      <c r="B17" s="18"/>
      <c r="C17" s="19">
        <f>SUM(C8:C16)</f>
        <v>75600</v>
      </c>
      <c r="D17" s="26"/>
    </row>
    <row r="18" spans="1:4" customFormat="1" ht="18" customHeight="1" thickBot="1">
      <c r="A18" s="27"/>
      <c r="B18" s="22"/>
      <c r="C18" s="22"/>
      <c r="D18" s="28"/>
    </row>
    <row r="19" spans="1:4" ht="15" thickBot="1">
      <c r="A19" s="29" t="s">
        <v>275</v>
      </c>
      <c r="B19" s="30"/>
      <c r="C19" s="31">
        <f>+C6+C17</f>
        <v>159100.08000000002</v>
      </c>
      <c r="D19" s="32"/>
    </row>
  </sheetData>
  <mergeCells count="1">
    <mergeCell ref="A3:D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D 0 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2 + d Y L 6 4 A A A D 4 A A A A E g A A A E N v b m Z p Z y 9 Q Y W N r Y W d l L n h t b I S P z Q q C Q B z E 7 0 H v I H t 3 v y q C + L s e o l t C I E T X R R d d 0 t 1 w 1 / T d O v R I v U J K W d 0 6 z s w P Z u Z x u 0 P c 1 1 V w V Y 3 T 1 k S I Y Y o C 5 6 X J Z W W N i p C x K B b z G R x k d p a F C g b a u E 3 v 8 g i V 3 l 8 2 h H R d h 7 s F t k 1 B O K W M n J J 9 m p W q l u g D 6 / 9 w q M 1 Y m y k k 4 P h a I z h m y x V m l K 8 x B T K 5 k G j z J f i w e E x / T N i 2 l W 8 b J Z Q L d y m Q S Q J 5 n x B P A A A A / / 8 D A F B L A w Q U A A I A C A A A A C E A X j B r N E s D A A D 5 C A A A E w A A A E Z v c m 1 1 b G F z L 1 N l Y 3 R p b 2 4 x L m 2 c V d F u m z A U f Y / U f 7 D S B 4 j K s q S d t G l T J j E g K l W A j q R d q 2 l C D j i p K 4 I z m 0 T d Z 0 3 7 h P 7 Y r n E g R N C u X Z S E 2 P f 4 c L n 3 n h N B 4 p y y D E 3 V d f i p 0 x F 3 m J M E W f g e W 3 c 0 x m i E U p I f d R C 8 A k 6 X J I O d I J n H / a 8 b w n / p 3 U R k o 6 l r j r s G 6 k 6 d i W P N j v U c z 3 s z u m a R x 7 Z 0 R U m W M z j l W f 1 c b q 7 Y F p 0 g D b 2 B z w m a e f 2 E i J j T d V R G j W M 9 X f Q U j f p 2 7 c j N c s I z y U M T I K Q L S C 5 h v M A j i I + p o H E z v C i 2 o 4 T F m 5 X M o 8 n t r N Y p A a z K M E 5 l u q S W o D V x y w x j K F K 0 Q z S J Q p J T L g u 2 Q 0 R c b R x Q R e H L y K 7 E B n P K o p A s q c i 5 z G 6 z 2 6 L Z k h O h K o V K n L n m b I 4 l J y D d q X 8 1 m e j N m I E 0 m 8 w J w s U O T 9 l H 1 Q O O V z Q n o k I + / s l 6 z Z z G J L 7 D s q c G c k S u S k a K H y o X j 6 l G r + S 1 v Z H 2 / t k B W D a + F R r M B e H b I m 0 i m u F r i u 8 J T A U F g B z S z R J z K I 1 c R l s Z M 5 D K 1 8 0 U Y l G s D h B P k I 5 p V j E u a H Z I p 4 K K b B 9 s M P k s m t A 5 K e a B Z k m U s S g t 1 p H A K U 1 w c Q C N w 8 B T + F W l l C j G 9 8 i c w j A 2 Z e D 7 T o g u A t d H p V Z K e c 0 8 F P h S T J X E D g T 3 H F U 5 8 j C d k k P O e 7 l V l 8 Q L K a J w R w K T 3 k a z U 8 V z b F s q S l H W Z p c I t H V M S Q 6 X f s w S u m Q R 2 Y t X 5 l 0 u V X W / n T u h o 9 h V v 2 R Z P o + Q N h i + h f f p Y P h e a + R h + r Y s o w D V k Z X s n m a Z F w o W h D a k + O U W V W z d 3 l G H Z n V 3 3 F s o z F I O 1 i O c B z A u y n i r k 0 5 / p n 0 b w 3 2 x I H p 3 4 g S F j S o 7 / V 4 4 7 O j A V c 3 H 3 / J Z b x 0 z 1 K s s W q T q Q b V G y D Z n j m n b u h f 4 s 3 O j W N r u e F y u B w a q c a D B U 5 K v 5 r 1 V p 9 L o A V E f v d e 7 + 7 Q q d 9 P d 2 / D / 7 f b j j b S D T P o i n A 5 n o e v p u 8 n s 1 f J W g a v L S y f U O Y n p n M I s J q T X V m q W 0 6 0 k U 2 g r 8 K + d c K Z f m 6 F 1 D l 3 y z B u o b c 3 p g A O 1 k P z T O l s s t 8 C 0 e 8 h D L D 3 E u n m V i c C J y k f 2 A g C S f t m f n T p q J i O j B y 5 T U 1 0 9 h u B + u j Y 4 / a D B n 9 D g b K D 1 W q U n j 9 S 1 d 2 O 9 S K I l r J L o 0 E C n B j o z 0 L v u j 6 Z I / w I A A P / / A w B Q S w E C L Q A U A A Y A C A A A A C E A K t 2 q Q N I A A A A 3 A Q A A E w A A A A A A A A A A A A A A A A A A A A A A W 0 N v b n R l b n R f V H l w Z X N d L n h t b F B L A Q I t A B Q A A g A I A A A A I Q D b 5 1 g v r g A A A P g A A A A S A A A A A A A A A A A A A A A A A A s D A A B D b 2 5 m a W c v U G F j a 2 F n Z S 5 4 b W x Q S w E C L Q A U A A I A C A A A A C E A X j B r N E s D A A D 5 C A A A E w A A A A A A A A A A A A A A A A D p A w A A R m 9 y b X V s Y X M v U 2 V j d G l v b j E u b V B L B Q Y A A A A A A w A D A M I A A A B l B w 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9 B 0 A A A A A A A D S H Q 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N h a m F D a G l j Y 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T N U M T g 6 M j k 6 M T Y u M j Y y N j A 1 O F o i L z 4 8 R W 5 0 c n k g V H l w Z T 0 i R m l s b E N v b H V t b l R 5 c G V z I i B W Y W x 1 Z T 0 i c 0 J n U U d C Z 1 l H Q m d j R 0 J B W U d C Z 2 N H Q n d Z P S I v P j x F b n R y e S B U e X B l P S J G a W x s Q 2 9 s d W 1 u T m F t Z X M i I F Z h b H V l P S J z W y Z x d W 9 0 O 1 R p c G 9 f T W 9 2 a W 1 p Z W 5 0 b y Z x d W 9 0 O y w m c X V v d D t J R F 9 J b n R l c m 5 v J n F 1 b 3 Q 7 L C Z x d W 9 0 O 0 l E X 0 Z p c 2 l j b y Z x d W 9 0 O y w m c X V v d D t F b X B s Z W F k b y Z x d W 9 0 O y w m c X V v d D t S Z X R p c m E m c X V v d D s s J n F 1 b 3 Q 7 V X N 1 Y X J p b 1 9 S Z W d p c 3 R y b y Z x d W 9 0 O y w m c X V v d D t V c 3 V h c m l v X 0 F w c m 9 i Y W N p b 2 4 m c X V v d D s s J n F 1 b 3 Q 7 R m V j a G F f T W 9 2 J n F 1 b 3 Q 7 L C Z x d W 9 0 O 0 V z d G F k b y Z x d W 9 0 O y w m c X V v d D t N b 2 5 0 b y Z x d W 9 0 O y w m c X V v d D t E Z X N j c m l w Y 2 l v b i Z x d W 9 0 O y w m c X V v d D t P Y n N l c n Z h Y 2 l v b m V z J n F 1 b 3 Q 7 L C Z x d W 9 0 O 1 Z p Y W p l X 0 l u a W N p b y Z x d W 9 0 O y w m c X V v d D t G Z W N o Y V 9 J b m N p b y Z x d W 9 0 O y w m c X V v d D t W a W F q Z V 9 G a W 4 m c X V v d D s s J n F 1 b 3 Q 7 R m V j a G F f R m l u J n F 1 b 3 Q 7 L C Z x d W 9 0 O 0 5 v X 0 x p Y m V y Y S Z x d W 9 0 O 1 0 i L z 4 8 R W 5 0 c n k g V H l w Z T 0 i R m l s b G V k Q 2 9 t c G x l d G V S Z X N 1 b H R U b 1 d v c m t z a G V l d C I g V m F s d W U 9 I m w w I i 8 + P E V u d H J 5 I F R 5 c G U 9 I k Z p b G x T d G F 0 d X M i I F Z h b H V l P S J z Q 2 9 t c G x l d G U i L z 4 8 R W 5 0 c n k g V H l w Z T 0 i R m l s b F R v R G F 0 Y U 1 v Z G V s R W 5 h Y m x l Z C I g V m F s d W U 9 I m w w I i 8 + P E V u d H J 5 I F R 5 c G U 9 I k l z U H J p d m F 0 Z S I g V m F s d W U 9 I m w w I i 8 + P E V u d H J 5 I F R 5 c G U 9 I l F 1 Z X J 5 S U Q i I F Z h b H V l P S J z N m Y 2 Y T Q 2 M j I t N T U 3 N i 0 0 Y j c 2 L T k z M D Y t Y T F j M G Z l O D N l Y j N m I i 8 + P E V u d H J 5 I F R 5 c G U 9 I l J l b G F 0 a W 9 u c 2 h p c E l u Z m 9 D b 2 5 0 Y W l u Z X I i I F Z h b H V l P S J z e y Z x d W 9 0 O 2 N v b H V t b k N v d W 5 0 J n F 1 b 3 Q 7 O j E 3 L C Z x d W 9 0 O 2 t l e U N v b H V t b k 5 h b W V z J n F 1 b 3 Q 7 O l t d L C Z x d W 9 0 O 3 F 1 Z X J 5 U m V s Y X R p b 2 5 z a G l w c y Z x d W 9 0 O z p b X S w m c X V v d D t j b 2 x 1 b W 5 J Z G V u d G l 0 a W V z J n F 1 b 3 Q 7 O l s m c X V v d D t T Z W N 0 a W 9 u M S 9 D Y W p h Q 2 h p Y 2 E v Q X V 0 b 1 J l b W 9 2 Z W R D b 2 x 1 b W 5 z M S 5 7 V G l w b 1 9 N b 3 Z p b W l l b n R v L D B 9 J n F 1 b 3 Q 7 L C Z x d W 9 0 O 1 N l Y 3 R p b 2 4 x L 0 N h a m F D a G l j Y S 9 B d X R v U m V t b 3 Z l Z E N v b H V t b n M x L n t J R F 9 J b n R l c m 5 v L D F 9 J n F 1 b 3 Q 7 L C Z x d W 9 0 O 1 N l Y 3 R p b 2 4 x L 0 N h a m F D a G l j Y S 9 B d X R v U m V t b 3 Z l Z E N v b H V t b n M x L n t J R F 9 G a X N p Y 2 8 s M n 0 m c X V v d D s s J n F 1 b 3 Q 7 U 2 V j d G l v b j E v Q 2 F q Y U N o a W N h L 0 F 1 d G 9 S Z W 1 v d m V k Q 2 9 s d W 1 u c z E u e 0 V t c G x l Y W R v L D N 9 J n F 1 b 3 Q 7 L C Z x d W 9 0 O 1 N l Y 3 R p b 2 4 x L 0 N h a m F D a G l j Y S 9 B d X R v U m V t b 3 Z l Z E N v b H V t b n M x L n t S Z X R p c m E s N H 0 m c X V v d D s s J n F 1 b 3 Q 7 U 2 V j d G l v b j E v Q 2 F q Y U N o a W N h L 0 F 1 d G 9 S Z W 1 v d m V k Q 2 9 s d W 1 u c z E u e 1 V z d W F y a W 9 f U m V n a X N 0 c m 8 s N X 0 m c X V v d D s s J n F 1 b 3 Q 7 U 2 V j d G l v b j E v Q 2 F q Y U N o a W N h L 0 F 1 d G 9 S Z W 1 v d m V k Q 2 9 s d W 1 u c z E u e 1 V z d W F y a W 9 f Q X B y b 2 J h Y 2 l v b i w 2 f S Z x d W 9 0 O y w m c X V v d D t T Z W N 0 a W 9 u M S 9 D Y W p h Q 2 h p Y 2 E v Q X V 0 b 1 J l b W 9 2 Z W R D b 2 x 1 b W 5 z M S 5 7 R m V j a G F f T W 9 2 L D d 9 J n F 1 b 3 Q 7 L C Z x d W 9 0 O 1 N l Y 3 R p b 2 4 x L 0 N h a m F D a G l j Y S 9 B d X R v U m V t b 3 Z l Z E N v b H V t b n M x L n t F c 3 R h Z G 8 s O H 0 m c X V v d D s s J n F 1 b 3 Q 7 U 2 V j d G l v b j E v Q 2 F q Y U N o a W N h L 0 F 1 d G 9 S Z W 1 v d m V k Q 2 9 s d W 1 u c z E u e 0 1 v b n R v L D l 9 J n F 1 b 3 Q 7 L C Z x d W 9 0 O 1 N l Y 3 R p b 2 4 x L 0 N h a m F D a G l j Y S 9 B d X R v U m V t b 3 Z l Z E N v b H V t b n M x L n t E Z X N j c m l w Y 2 l v b i w x M H 0 m c X V v d D s s J n F 1 b 3 Q 7 U 2 V j d G l v b j E v Q 2 F q Y U N o a W N h L 0 F 1 d G 9 S Z W 1 v d m V k Q 2 9 s d W 1 u c z E u e 0 9 i c 2 V y d m F j a W 9 u Z X M s M T F 9 J n F 1 b 3 Q 7 L C Z x d W 9 0 O 1 N l Y 3 R p b 2 4 x L 0 N h a m F D a G l j Y S 9 B d X R v U m V t b 3 Z l Z E N v b H V t b n M x L n t W a W F q Z V 9 J b m l j a W 8 s M T J 9 J n F 1 b 3 Q 7 L C Z x d W 9 0 O 1 N l Y 3 R p b 2 4 x L 0 N h a m F D a G l j Y S 9 B d X R v U m V t b 3 Z l Z E N v b H V t b n M x L n t G Z W N o Y V 9 J b m N p b y w x M 3 0 m c X V v d D s s J n F 1 b 3 Q 7 U 2 V j d G l v b j E v Q 2 F q Y U N o a W N h L 0 F 1 d G 9 S Z W 1 v d m V k Q 2 9 s d W 1 u c z E u e 1 Z p Y W p l X 0 Z p b i w x N H 0 m c X V v d D s s J n F 1 b 3 Q 7 U 2 V j d G l v b j E v Q 2 F q Y U N o a W N h L 0 F 1 d G 9 S Z W 1 v d m V k Q 2 9 s d W 1 u c z E u e 0 Z l Y 2 h h X 0 Z p b i w x N X 0 m c X V v d D s s J n F 1 b 3 Q 7 U 2 V j d G l v b j E v Q 2 F q Y U N o a W N h L 0 F 1 d G 9 S Z W 1 v d m V k Q 2 9 s d W 1 u c z E u e 0 5 v X 0 x p Y m V y Y S w x N n 0 m c X V v d D t d L C Z x d W 9 0 O 0 N v b H V t b k N v d W 5 0 J n F 1 b 3 Q 7 O j E 3 L C Z x d W 9 0 O 0 t l e U N v b H V t b k 5 h b W V z J n F 1 b 3 Q 7 O l t d L C Z x d W 9 0 O 0 N v b H V t b k l k Z W 5 0 a X R p Z X M m c X V v d D s 6 W y Z x d W 9 0 O 1 N l Y 3 R p b 2 4 x L 0 N h a m F D a G l j Y S 9 B d X R v U m V t b 3 Z l Z E N v b H V t b n M x L n t U a X B v X 0 1 v d m l t a W V u d G 8 s M H 0 m c X V v d D s s J n F 1 b 3 Q 7 U 2 V j d G l v b j E v Q 2 F q Y U N o a W N h L 0 F 1 d G 9 S Z W 1 v d m V k Q 2 9 s d W 1 u c z E u e 0 l E X 0 l u d G V y b m 8 s M X 0 m c X V v d D s s J n F 1 b 3 Q 7 U 2 V j d G l v b j E v Q 2 F q Y U N o a W N h L 0 F 1 d G 9 S Z W 1 v d m V k Q 2 9 s d W 1 u c z E u e 0 l E X 0 Z p c 2 l j b y w y f S Z x d W 9 0 O y w m c X V v d D t T Z W N 0 a W 9 u M S 9 D Y W p h Q 2 h p Y 2 E v Q X V 0 b 1 J l b W 9 2 Z W R D b 2 x 1 b W 5 z M S 5 7 R W 1 w b G V h Z G 8 s M 3 0 m c X V v d D s s J n F 1 b 3 Q 7 U 2 V j d G l v b j E v Q 2 F q Y U N o a W N h L 0 F 1 d G 9 S Z W 1 v d m V k Q 2 9 s d W 1 u c z E u e 1 J l d G l y Y S w 0 f S Z x d W 9 0 O y w m c X V v d D t T Z W N 0 a W 9 u M S 9 D Y W p h Q 2 h p Y 2 E v Q X V 0 b 1 J l b W 9 2 Z W R D b 2 x 1 b W 5 z M S 5 7 V X N 1 Y X J p b 1 9 S Z W d p c 3 R y b y w 1 f S Z x d W 9 0 O y w m c X V v d D t T Z W N 0 a W 9 u M S 9 D Y W p h Q 2 h p Y 2 E v Q X V 0 b 1 J l b W 9 2 Z W R D b 2 x 1 b W 5 z M S 5 7 V X N 1 Y X J p b 1 9 B c H J v Y m F j a W 9 u L D Z 9 J n F 1 b 3 Q 7 L C Z x d W 9 0 O 1 N l Y 3 R p b 2 4 x L 0 N h a m F D a G l j Y S 9 B d X R v U m V t b 3 Z l Z E N v b H V t b n M x L n t G Z W N o Y V 9 N b 3 Y s N 3 0 m c X V v d D s s J n F 1 b 3 Q 7 U 2 V j d G l v b j E v Q 2 F q Y U N o a W N h L 0 F 1 d G 9 S Z W 1 v d m V k Q 2 9 s d W 1 u c z E u e 0 V z d G F k b y w 4 f S Z x d W 9 0 O y w m c X V v d D t T Z W N 0 a W 9 u M S 9 D Y W p h Q 2 h p Y 2 E v Q X V 0 b 1 J l b W 9 2 Z W R D b 2 x 1 b W 5 z M S 5 7 T W 9 u d G 8 s O X 0 m c X V v d D s s J n F 1 b 3 Q 7 U 2 V j d G l v b j E v Q 2 F q Y U N o a W N h L 0 F 1 d G 9 S Z W 1 v d m V k Q 2 9 s d W 1 u c z E u e 0 R l c 2 N y a X B j a W 9 u L D E w f S Z x d W 9 0 O y w m c X V v d D t T Z W N 0 a W 9 u M S 9 D Y W p h Q 2 h p Y 2 E v Q X V 0 b 1 J l b W 9 2 Z W R D b 2 x 1 b W 5 z M S 5 7 T 2 J z Z X J 2 Y W N p b 2 5 l c y w x M X 0 m c X V v d D s s J n F 1 b 3 Q 7 U 2 V j d G l v b j E v Q 2 F q Y U N o a W N h L 0 F 1 d G 9 S Z W 1 v d m V k Q 2 9 s d W 1 u c z E u e 1 Z p Y W p l X 0 l u a W N p b y w x M n 0 m c X V v d D s s J n F 1 b 3 Q 7 U 2 V j d G l v b j E v Q 2 F q Y U N o a W N h L 0 F 1 d G 9 S Z W 1 v d m V k Q 2 9 s d W 1 u c z E u e 0 Z l Y 2 h h X 0 l u Y 2 l v L D E z f S Z x d W 9 0 O y w m c X V v d D t T Z W N 0 a W 9 u M S 9 D Y W p h Q 2 h p Y 2 E v Q X V 0 b 1 J l b W 9 2 Z W R D b 2 x 1 b W 5 z M S 5 7 V m l h a m V f R m l u L D E 0 f S Z x d W 9 0 O y w m c X V v d D t T Z W N 0 a W 9 u M S 9 D Y W p h Q 2 h p Y 2 E v Q X V 0 b 1 J l b W 9 2 Z W R D b 2 x 1 b W 5 z M S 5 7 R m V j a G F f R m l u L D E 1 f S Z x d W 9 0 O y w m c X V v d D t T Z W N 0 a W 9 u M S 9 D Y W p h Q 2 h p Y 2 E v Q X V 0 b 1 J l b W 9 2 Z W R D b 2 x 1 b W 5 z M S 5 7 T m 9 f T G l i Z X J h L D E 2 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w v U 3 R h Y m x l R W 5 0 c m l l c z 4 8 L 0 l 0 Z W 0 + P E l 0 Z W 0 + P E l 0 Z W 1 M b 2 N h d G l v b j 4 8 S X R l b V R 5 c G U + R m 9 y b X V s Y T w v S X R l b V R 5 c G U + P E l 0 Z W 1 Q Y X R o P l N l Y 3 R p b 2 4 x L 1 Z p Y X R p Y 2 9 z R X h 0 Z X J p b 3 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E z V D E 4 O j I 5 O j E 2 L j I 3 M j M 1 M T d a I i 8 + P E V u d H J 5 I F R 5 c G U 9 I k Z p b G x D b 2 x 1 b W 5 U e X B l c y I g V m F s d W U 9 I n N B Z 2 N I Q m d R R 0 J n W U V C Z z 0 9 I i 8 + P E V u d H J 5 I F R 5 c G U 9 I k Z p b G x D b 2 x 1 b W 5 O Y W 1 l c y I g V m F s d W U 9 I n N b J n F 1 b 3 Q 7 Q c O x b y Z x d W 9 0 O y w m c X V v d D t N Z X M m c X V v d D s s J n F 1 b 3 Q 7 R m V j a G E m c X V v d D s s J n F 1 b 3 Q 7 V G l w b y Z x d W 9 0 O y w m c X V v d D t J R F 9 T a X N 0 Z W 1 h J n F 1 b 3 Q 7 L C Z x d W 9 0 O 0 l E X 0 Z p c 2 l j b y Z x d W 9 0 O y w m c X V v d D t G d W 5 j a W 9 u Y X J p b y Z x d W 9 0 O y w m c X V v d D t N b 3 R p d m 8 m c X V v d D s s J n F 1 b 3 Q 7 T W 9 u d G 8 m c X V v d D s s J n F 1 b 3 Q 7 R X N 0 Y W R v J n F 1 b 3 Q 7 X S 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M 0 N 2 F h M T c 0 Y S 1 m M 2 Y 2 L T Q x Z W E t O T k 1 O C 0 0 N G I w Y T U 4 N D N k Z W I i L z 4 8 R W 5 0 c n k g V H l w Z T 0 i U m V j b 3 Z l c n l U Y X J n Z X R D b 2 x 1 b W 4 i I F Z h b H V l P S J s M S I v P j x F b n R y e S B U e X B l P S J S Z W N v d m V y e V R h c m d l d F J v d y I g V m F s d W U 9 I m w 0 I i 8 + P E V u d H J 5 I F R 5 c G U 9 I l J l Y 2 9 2 Z X J 5 V G F y Z 2 V 0 U 2 h l Z X Q i I F Z h b H V l P S J z S G 9 q Y T E i L z 4 8 R W 5 0 c n k g V H l w Z T 0 i U m V s Y X R p b 2 5 z a G l w S W 5 m b 0 N v b n R h a W 5 l c i I g V m F s d W U 9 I n N 7 J n F 1 b 3 Q 7 Y 2 9 s d W 1 u Q 2 9 1 b n Q m c X V v d D s 6 M T A s J n F 1 b 3 Q 7 a 2 V 5 Q 2 9 s d W 1 u T m F t Z X M m c X V v d D s 6 W 1 0 s J n F 1 b 3 Q 7 c X V l c n l S Z W x h d G l v b n N o a X B z J n F 1 b 3 Q 7 O l t d L C Z x d W 9 0 O 2 N v b H V t b k l k Z W 5 0 a X R p Z X M m c X V v d D s 6 W y Z x d W 9 0 O 1 N l Y 3 R p b 2 4 x L 1 Z p Y X R p Y 2 9 z R X h 0 Z X J p b 3 I v Q X V 0 b 1 J l b W 9 2 Z W R D b 2 x 1 b W 5 z M S 5 7 Q c O x b y w w f S Z x d W 9 0 O y w m c X V v d D t T Z W N 0 a W 9 u M S 9 W a W F 0 a W N v c 0 V 4 d G V y a W 9 y L 0 F 1 d G 9 S Z W 1 v d m V k Q 2 9 s d W 1 u c z E u e 0 1 l c y w x f S Z x d W 9 0 O y w m c X V v d D t T Z W N 0 a W 9 u M S 9 W a W F 0 a W N v c 0 V 4 d G V y a W 9 y L 0 F 1 d G 9 S Z W 1 v d m V k Q 2 9 s d W 1 u c z E u e 0 Z l Y 2 h h L D J 9 J n F 1 b 3 Q 7 L C Z x d W 9 0 O 1 N l Y 3 R p b 2 4 x L 1 Z p Y X R p Y 2 9 z R X h 0 Z X J p b 3 I v Q X V 0 b 1 J l b W 9 2 Z W R D b 2 x 1 b W 5 z M S 5 7 V G l w b y w z f S Z x d W 9 0 O y w m c X V v d D t T Z W N 0 a W 9 u M S 9 W a W F 0 a W N v c 0 V 4 d G V y a W 9 y L 0 F 1 d G 9 S Z W 1 v d m V k Q 2 9 s d W 1 u c z E u e 0 l E X 1 N p c 3 R l b W E s N H 0 m c X V v d D s s J n F 1 b 3 Q 7 U 2 V j d G l v b j E v V m l h d G l j b 3 N F e H R l c m l v c i 9 B d X R v U m V t b 3 Z l Z E N v b H V t b n M x L n t J R F 9 G a X N p Y 2 8 s N X 0 m c X V v d D s s J n F 1 b 3 Q 7 U 2 V j d G l v b j E v V m l h d G l j b 3 N F e H R l c m l v c i 9 B d X R v U m V t b 3 Z l Z E N v b H V t b n M x L n t G d W 5 j a W 9 u Y X J p b y w 2 f S Z x d W 9 0 O y w m c X V v d D t T Z W N 0 a W 9 u M S 9 W a W F 0 a W N v c 0 V 4 d G V y a W 9 y L 0 F 1 d G 9 S Z W 1 v d m V k Q 2 9 s d W 1 u c z E u e 0 1 v d G l 2 b y w 3 f S Z x d W 9 0 O y w m c X V v d D t T Z W N 0 a W 9 u M S 9 W a W F 0 a W N v c 0 V 4 d G V y a W 9 y L 0 F 1 d G 9 S Z W 1 v d m V k Q 2 9 s d W 1 u c z E u e 0 1 v b n R v L D h 9 J n F 1 b 3 Q 7 L C Z x d W 9 0 O 1 N l Y 3 R p b 2 4 x L 1 Z p Y X R p Y 2 9 z R X h 0 Z X J p b 3 I v Q X V 0 b 1 J l b W 9 2 Z W R D b 2 x 1 b W 5 z M S 5 7 R X N 0 Y W R v L D l 9 J n F 1 b 3 Q 7 X S w m c X V v d D t D b 2 x 1 b W 5 D b 3 V u d C Z x d W 9 0 O z o x M C w m c X V v d D t L Z X l D b 2 x 1 b W 5 O Y W 1 l c y Z x d W 9 0 O z p b X S w m c X V v d D t D b 2 x 1 b W 5 J Z G V u d G l 0 a W V z J n F 1 b 3 Q 7 O l s m c X V v d D t T Z W N 0 a W 9 u M S 9 W a W F 0 a W N v c 0 V 4 d G V y a W 9 y L 0 F 1 d G 9 S Z W 1 v d m V k Q 2 9 s d W 1 u c z E u e 0 H D s W 8 s M H 0 m c X V v d D s s J n F 1 b 3 Q 7 U 2 V j d G l v b j E v V m l h d G l j b 3 N F e H R l c m l v c i 9 B d X R v U m V t b 3 Z l Z E N v b H V t b n M x L n t N Z X M s M X 0 m c X V v d D s s J n F 1 b 3 Q 7 U 2 V j d G l v b j E v V m l h d G l j b 3 N F e H R l c m l v c i 9 B d X R v U m V t b 3 Z l Z E N v b H V t b n M x L n t G Z W N o Y S w y f S Z x d W 9 0 O y w m c X V v d D t T Z W N 0 a W 9 u M S 9 W a W F 0 a W N v c 0 V 4 d G V y a W 9 y L 0 F 1 d G 9 S Z W 1 v d m V k Q 2 9 s d W 1 u c z E u e 1 R p c G 8 s M 3 0 m c X V v d D s s J n F 1 b 3 Q 7 U 2 V j d G l v b j E v V m l h d G l j b 3 N F e H R l c m l v c i 9 B d X R v U m V t b 3 Z l Z E N v b H V t b n M x L n t J R F 9 T a X N 0 Z W 1 h L D R 9 J n F 1 b 3 Q 7 L C Z x d W 9 0 O 1 N l Y 3 R p b 2 4 x L 1 Z p Y X R p Y 2 9 z R X h 0 Z X J p b 3 I v Q X V 0 b 1 J l b W 9 2 Z W R D b 2 x 1 b W 5 z M S 5 7 S U R f R m l z a W N v L D V 9 J n F 1 b 3 Q 7 L C Z x d W 9 0 O 1 N l Y 3 R p b 2 4 x L 1 Z p Y X R p Y 2 9 z R X h 0 Z X J p b 3 I v Q X V 0 b 1 J l b W 9 2 Z W R D b 2 x 1 b W 5 z M S 5 7 R n V u Y 2 l v b m F y a W 8 s N n 0 m c X V v d D s s J n F 1 b 3 Q 7 U 2 V j d G l v b j E v V m l h d G l j b 3 N F e H R l c m l v c i 9 B d X R v U m V t b 3 Z l Z E N v b H V t b n M x L n t N b 3 R p d m 8 s N 3 0 m c X V v d D s s J n F 1 b 3 Q 7 U 2 V j d G l v b j E v V m l h d G l j b 3 N F e H R l c m l v c i 9 B d X R v U m V t b 3 Z l Z E N v b H V t b n M x L n t N b 2 5 0 b y w 4 f S Z x d W 9 0 O y w m c X V v d D t T Z W N 0 a W 9 u M S 9 W a W F 0 a W N v c 0 V 4 d G V y a W 9 y L 0 F 1 d G 9 S Z W 1 v d m V k Q 2 9 s d W 1 u c z E u e 0 V z d G F k b y w 5 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w v U 3 R h Y m x l R W 5 0 c m l l c z 4 8 L 0 l 0 Z W 0 + P E l 0 Z W 0 + P E l 0 Z W 1 M b 2 N h d G l v b j 4 8 S X R l b V R 5 c G U + R m 9 y b X V s Y T w v S X R l b V R 5 c G U + P E l 0 Z W 1 Q Y X R o P l N l Y 3 R p b 2 4 x L 0 N h a m F D a G l j Y S 9 P c m l n Z W 4 8 L 0 l 0 Z W 1 Q Y X R o P j w v S X R l b U x v Y 2 F 0 a W 9 u P j x T d G F i b G V F b n R y a W V z L z 4 8 L 0 l 0 Z W 0 + P E l 0 Z W 0 + P E l 0 Z W 1 M b 2 N h d G l v b j 4 8 S X R l b V R 5 c G U + R m 9 y b X V s Y T w v S X R l b V R 5 c G U + P E l 0 Z W 1 Q Y X R o P l N l Y 3 R p b 2 4 x L 1 Z p Y X R p Y 2 9 z R X h 0 Z X J p b 3 I v T 3 J p Z 2 V u 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B m F A u d f I F h S 6 h Y 6 x n + g Y y Q A A A A A A I A A A A A A B B m A A A A A Q A A I A A A A G R x 3 n Z w X V k / e 4 0 8 m j j 6 j X 5 n v 5 S B W e g u h 2 g l J P / F + 4 k s A A A A A A 6 A A A A A A g A A I A A A A G k H i J O U Y P s T c 4 I r g s 9 q K P 8 f e u k B P m U J w G D S i G K r 7 f 3 g U A A A A D Y 1 R 3 4 Z 7 7 z a Y s W P P Y n Y M T L 9 C X t Q 2 X t H / q X a k 4 g Z I d W 1 S Y K e j R k C 3 p C 7 0 8 H j 4 X k 4 T L m B D r W 2 8 3 2 j U u U 0 Z 0 N J c E 4 2 B a I h J i 2 8 Q t L l 9 u r E K w y k Q A A A A B P C V x S i 6 h / R j S v O 8 d 6 P H 8 K t o S Q q 6 g c o c V j M B P E K a Q m + z W 5 S o m Q X t R i P V E u F n c I u C G J 6 4 r j T L V B + D 6 F E e B z e p h U = < / D a t a M a s h u p > 
</file>

<file path=customXml/itemProps1.xml><?xml version="1.0" encoding="utf-8"?>
<ds:datastoreItem xmlns:ds="http://schemas.openxmlformats.org/officeDocument/2006/customXml" ds:itemID="{2BEF84D1-2F6D-4B48-A5C5-939F542533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Erick Saborío Berger</dc:creator>
  <cp:keywords/>
  <dc:description/>
  <cp:lastModifiedBy/>
  <cp:revision/>
  <dcterms:created xsi:type="dcterms:W3CDTF">2017-08-31T23:29:23Z</dcterms:created>
  <dcterms:modified xsi:type="dcterms:W3CDTF">2025-08-22T18:08:36Z</dcterms:modified>
  <cp:category/>
  <cp:contentStatus/>
</cp:coreProperties>
</file>