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eoz\RGDI\03-02-6 SER-GEN\03-02-6-CR-INCOP-USG-2023\AMBITO-1-OFIC. PRODUCTORA-CR-INCOP-XX\CONTROL-2023\CONT-INFORME DE CONSUMO TRIMESTRAL DAF\IV TRIMESTRE 2023\Combustible\"/>
    </mc:Choice>
  </mc:AlternateContent>
  <xr:revisionPtr revIDLastSave="0" documentId="13_ncr:1_{8D5AC339-9989-4FB6-AD06-8EA66EA9D78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mparativo consumo" sheetId="3" r:id="rId1"/>
    <sheet name="Hoja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3" l="1"/>
  <c r="E15" i="3"/>
  <c r="C16" i="3" l="1"/>
  <c r="D16" i="3"/>
  <c r="C15" i="3"/>
  <c r="D15" i="3"/>
</calcChain>
</file>

<file path=xl/sharedStrings.xml><?xml version="1.0" encoding="utf-8"?>
<sst xmlns="http://schemas.openxmlformats.org/spreadsheetml/2006/main" count="68" uniqueCount="68">
  <si>
    <t>Recorrido</t>
  </si>
  <si>
    <t xml:space="preserve">Placa:  </t>
  </si>
  <si>
    <t xml:space="preserve">Placa: 10465 </t>
  </si>
  <si>
    <t xml:space="preserve">Placa: 10475 </t>
  </si>
  <si>
    <t xml:space="preserve">Placa: 10476 </t>
  </si>
  <si>
    <t xml:space="preserve">Placa: 10477 </t>
  </si>
  <si>
    <t xml:space="preserve">Placa: 10478 </t>
  </si>
  <si>
    <t xml:space="preserve">Placa: 10479 </t>
  </si>
  <si>
    <t xml:space="preserve">Placa: BRN979 </t>
  </si>
  <si>
    <t>0.00</t>
  </si>
  <si>
    <t>Monto Origen</t>
  </si>
  <si>
    <t>Cant Litros</t>
  </si>
  <si>
    <t xml:space="preserve">Planta eléctrica Caldera </t>
  </si>
  <si>
    <t>104-65</t>
  </si>
  <si>
    <t>104-75</t>
  </si>
  <si>
    <t>104-76</t>
  </si>
  <si>
    <t>104-77</t>
  </si>
  <si>
    <t>104-78</t>
  </si>
  <si>
    <t>104-79</t>
  </si>
  <si>
    <t xml:space="preserve">Vehículo Presidencia BRN979 </t>
  </si>
  <si>
    <t>Placa vehicular - planta electrica</t>
  </si>
  <si>
    <t>Monto general consumo combustible</t>
  </si>
  <si>
    <t>Muelle de Quepos 104-80</t>
  </si>
  <si>
    <t>Muelle de Golfito 104-81</t>
  </si>
  <si>
    <t>104-84</t>
  </si>
  <si>
    <t>Precio Ltr</t>
  </si>
  <si>
    <t xml:space="preserve">Placa: 10481 </t>
  </si>
  <si>
    <t>Consumo General Vehiculos Sede Caldera (incluye consumo planta eléctrica)</t>
  </si>
  <si>
    <t>Cuenta</t>
  </si>
  <si>
    <t>IV Trimestre 2022</t>
  </si>
  <si>
    <t>IV Trimestre 2023</t>
  </si>
  <si>
    <t>Reporte de Consumo por Vehículo
Fecha de emisión: 1/2/2024 12:18:50
Desde: 1/10/2023 00:00:00  Hasta: 31/12/2023 00:00:00</t>
  </si>
  <si>
    <t>316,912.00</t>
  </si>
  <si>
    <t>452.506</t>
  </si>
  <si>
    <t>3,804.00</t>
  </si>
  <si>
    <t>335,888.00</t>
  </si>
  <si>
    <t>482.083</t>
  </si>
  <si>
    <t>4,918.00</t>
  </si>
  <si>
    <t>325,051.00</t>
  </si>
  <si>
    <t>412.510</t>
  </si>
  <si>
    <t>3,715.00</t>
  </si>
  <si>
    <t>228,412.00</t>
  </si>
  <si>
    <t>285.347</t>
  </si>
  <si>
    <t>8,610.00</t>
  </si>
  <si>
    <t>574,043.00</t>
  </si>
  <si>
    <t>720.001</t>
  </si>
  <si>
    <t>6,677.00</t>
  </si>
  <si>
    <t>421,402.65</t>
  </si>
  <si>
    <t>527.047</t>
  </si>
  <si>
    <t>2,014.00</t>
  </si>
  <si>
    <t>142,521.00</t>
  </si>
  <si>
    <t>203.020</t>
  </si>
  <si>
    <t>3,030.00</t>
  </si>
  <si>
    <t>200,756.00</t>
  </si>
  <si>
    <t>287.061</t>
  </si>
  <si>
    <t xml:space="preserve">Placa: 10484 </t>
  </si>
  <si>
    <t>208.00</t>
  </si>
  <si>
    <t>23,802.00</t>
  </si>
  <si>
    <t>29.883</t>
  </si>
  <si>
    <t>5,695.00</t>
  </si>
  <si>
    <t>423,526.00</t>
  </si>
  <si>
    <t>603.907</t>
  </si>
  <si>
    <t>38,671.00</t>
  </si>
  <si>
    <t>2,992,313.65</t>
  </si>
  <si>
    <t>4,003.365</t>
  </si>
  <si>
    <t>Comparativo consumo de combustible IV Trimestre 2023-2022</t>
  </si>
  <si>
    <t>Variación Adsoluta</t>
  </si>
  <si>
    <t>Variación Relativa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</si>
</sst>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₡&quot;* #,##0.00_-;\-&quot;₡&quot;* #,##0.00_-;_-&quot;₡&quot;* &quot;-&quot;??_-;_-@_-"/>
    <numFmt numFmtId="164" formatCode="&quot;₡&quot;#,##0.00"/>
  </numFmts>
  <fonts count="12" x14ac:knownFonts="1">
    <font>
      <sz val="11"/>
      <color rgb="FF000000"/>
      <name val="Calibri"/>
    </font>
    <font>
      <sz val="12"/>
      <color rgb="FF000000"/>
      <name val="Calibri Light"/>
      <family val="2"/>
      <scheme val="major"/>
    </font>
    <font>
      <b/>
      <sz val="12"/>
      <color rgb="FF000000"/>
      <name val="Calibri Light"/>
      <family val="2"/>
      <scheme val="major"/>
    </font>
    <font>
      <b/>
      <sz val="12"/>
      <name val="Calibri Light"/>
      <family val="2"/>
      <scheme val="major"/>
    </font>
    <font>
      <sz val="12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11"/>
      <color rgb="FF000000"/>
      <name val="Calibri"/>
      <family val="2"/>
    </font>
    <font>
      <sz val="12"/>
      <name val="Times New Roman"/>
      <family val="1"/>
    </font>
    <font>
      <b/>
      <sz val="9"/>
      <color rgb="FF000000"/>
      <name val="Times New Roman"/>
      <family val="1"/>
    </font>
    <font>
      <sz val="9"/>
      <color rgb="FFFFFFFF"/>
      <name val="Times New Roman"/>
      <family val="1"/>
    </font>
    <font>
      <sz val="9"/>
      <color rgb="FF000000"/>
      <name val="Times New Roman"/>
      <family val="1"/>
    </font>
    <font>
      <sz val="11"/>
      <color rgb="FF000000"/>
      <name val="Calibri"/>
    </font>
  </fonts>
  <fills count="10">
    <fill>
      <patternFill patternType="none"/>
    </fill>
    <fill>
      <patternFill patternType="gray125"/>
    </fill>
    <fill>
      <patternFill patternType="solid">
        <fgColor rgb="FF808080"/>
      </patternFill>
    </fill>
    <fill>
      <patternFill patternType="solid">
        <fgColor rgb="FFD3D3D3"/>
      </patternFill>
    </fill>
    <fill>
      <patternFill patternType="solid">
        <fgColor rgb="FFFFFFE0"/>
      </patternFill>
    </fill>
    <fill>
      <patternFill patternType="solid">
        <f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4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center" vertical="center" wrapText="1" shrinkToFit="1"/>
    </xf>
    <xf numFmtId="0" fontId="5" fillId="0" borderId="0" xfId="0" applyFont="1"/>
    <xf numFmtId="0" fontId="9" fillId="2" borderId="6" xfId="0" applyFont="1" applyFill="1" applyBorder="1" applyAlignment="1">
      <alignment horizontal="center" vertical="center" wrapText="1" shrinkToFit="1"/>
    </xf>
    <xf numFmtId="0" fontId="10" fillId="5" borderId="6" xfId="0" applyFont="1" applyFill="1" applyBorder="1" applyAlignment="1">
      <alignment horizontal="right" vertical="center" wrapText="1" shrinkToFit="1"/>
    </xf>
    <xf numFmtId="4" fontId="10" fillId="5" borderId="6" xfId="0" applyNumberFormat="1" applyFont="1" applyFill="1" applyBorder="1" applyAlignment="1">
      <alignment horizontal="right" vertical="center" wrapText="1" shrinkToFit="1"/>
    </xf>
    <xf numFmtId="49" fontId="10" fillId="4" borderId="6" xfId="0" applyNumberFormat="1" applyFont="1" applyFill="1" applyBorder="1" applyAlignment="1">
      <alignment horizontal="right" vertical="center" wrapText="1" shrinkToFit="1"/>
    </xf>
    <xf numFmtId="164" fontId="7" fillId="7" borderId="5" xfId="1" applyNumberFormat="1" applyFont="1" applyFill="1" applyBorder="1" applyAlignment="1">
      <alignment horizontal="center"/>
    </xf>
    <xf numFmtId="164" fontId="4" fillId="7" borderId="5" xfId="0" applyNumberFormat="1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 shrinkToFit="1"/>
    </xf>
    <xf numFmtId="164" fontId="3" fillId="8" borderId="5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vertical="center" wrapText="1" shrinkToFit="1"/>
    </xf>
    <xf numFmtId="0" fontId="2" fillId="6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49" fontId="10" fillId="4" borderId="6" xfId="0" applyNumberFormat="1" applyFont="1" applyFill="1" applyBorder="1" applyAlignment="1">
      <alignment horizontal="right" vertical="center" wrapText="1" shrinkToFit="1"/>
    </xf>
    <xf numFmtId="0" fontId="10" fillId="3" borderId="6" xfId="0" applyFont="1" applyFill="1" applyBorder="1" applyAlignment="1">
      <alignment horizontal="left" vertical="center" wrapText="1" shrinkToFit="1"/>
    </xf>
    <xf numFmtId="0" fontId="8" fillId="5" borderId="6" xfId="0" applyFont="1" applyFill="1" applyBorder="1" applyAlignment="1">
      <alignment horizontal="center" vertical="center" wrapText="1" shrinkToFit="1"/>
    </xf>
    <xf numFmtId="0" fontId="9" fillId="2" borderId="6" xfId="0" applyFont="1" applyFill="1" applyBorder="1" applyAlignment="1">
      <alignment horizontal="center" vertical="center" wrapText="1" shrinkToFit="1"/>
    </xf>
    <xf numFmtId="164" fontId="0" fillId="9" borderId="7" xfId="0" applyNumberFormat="1" applyFill="1" applyBorder="1" applyAlignment="1">
      <alignment horizontal="center"/>
    </xf>
    <xf numFmtId="164" fontId="0" fillId="9" borderId="8" xfId="0" applyNumberFormat="1" applyFill="1" applyBorder="1" applyAlignment="1">
      <alignment horizontal="center"/>
    </xf>
    <xf numFmtId="164" fontId="0" fillId="9" borderId="9" xfId="0" applyNumberFormat="1" applyFill="1" applyBorder="1" applyAlignment="1">
      <alignment horizontal="center"/>
    </xf>
    <xf numFmtId="164" fontId="0" fillId="9" borderId="10" xfId="0" applyNumberFormat="1" applyFill="1" applyBorder="1" applyAlignment="1">
      <alignment horizontal="center"/>
    </xf>
    <xf numFmtId="164" fontId="0" fillId="9" borderId="11" xfId="0" applyNumberFormat="1" applyFill="1" applyBorder="1" applyAlignment="1">
      <alignment horizontal="center"/>
    </xf>
    <xf numFmtId="164" fontId="0" fillId="9" borderId="12" xfId="0" applyNumberFormat="1" applyFill="1" applyBorder="1" applyAlignment="1">
      <alignment horizontal="center"/>
    </xf>
    <xf numFmtId="164" fontId="0" fillId="8" borderId="5" xfId="0" applyNumberFormat="1" applyFill="1" applyBorder="1" applyAlignment="1">
      <alignment horizontal="center"/>
    </xf>
    <xf numFmtId="10" fontId="0" fillId="8" borderId="5" xfId="2" applyNumberFormat="1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CCFFFF"/>
      <color rgb="FF33CCCC"/>
      <color rgb="FF66FFFF"/>
      <color rgb="FF008080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R" sz="1000"/>
              <a:t>COMPARATIVO</a:t>
            </a:r>
            <a:r>
              <a:rPr lang="es-CR" sz="1000" baseline="0"/>
              <a:t> CONSUMO GENERAL</a:t>
            </a:r>
          </a:p>
          <a:p>
            <a:pPr>
              <a:defRPr/>
            </a:pPr>
            <a:r>
              <a:rPr lang="es-CR" sz="1000" baseline="0"/>
              <a:t>IV TRIMESTRE 2023 Vrs IV TRIMESTRE 2022 </a:t>
            </a:r>
            <a:endParaRPr lang="es-CR" sz="1000"/>
          </a:p>
        </c:rich>
      </c:tx>
      <c:layout>
        <c:manualLayout>
          <c:xMode val="edge"/>
          <c:yMode val="edge"/>
          <c:x val="0.10345561152553744"/>
          <c:y val="3.766531610733124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2023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70B5-4810-AD17-B27A5FEC26C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2022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70B5-4810-AD17-B27A5FEC26C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5"/>
                </a:solidFill>
              </a:ln>
              <a:effectLst/>
            </c:spPr>
            <c:trendlineType val="linear"/>
            <c:dispRSqr val="0"/>
            <c:dispEq val="0"/>
          </c:trendline>
          <c:val>
            <c:numRef>
              <c:f>'Comparativo consumo'!$C$15:$D$15</c:f>
              <c:numCache>
                <c:formatCode>"₡"#,##0.00</c:formatCode>
                <c:ptCount val="2"/>
                <c:pt idx="0">
                  <c:v>2992313.65</c:v>
                </c:pt>
                <c:pt idx="1">
                  <c:v>2990010.1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5-4810-AD17-B27A5FEC26C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073148975"/>
        <c:axId val="1073149391"/>
      </c:barChart>
      <c:catAx>
        <c:axId val="10731489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73149391"/>
        <c:crosses val="autoZero"/>
        <c:auto val="1"/>
        <c:lblAlgn val="ctr"/>
        <c:lblOffset val="100"/>
        <c:noMultiLvlLbl val="0"/>
      </c:catAx>
      <c:valAx>
        <c:axId val="10731493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073148975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lt1">
                <a:lumMod val="95000"/>
                <a:alpha val="54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R" sz="1200"/>
              <a:t>Consumo de Combustible IV Trimestre 2023 vrs IV Trimestre 2022</a:t>
            </a:r>
          </a:p>
        </c:rich>
      </c:tx>
      <c:layout>
        <c:manualLayout>
          <c:xMode val="edge"/>
          <c:yMode val="edge"/>
          <c:x val="0.13424431321084865"/>
          <c:y val="4.4035483936600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tint val="77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trendline>
            <c:spPr>
              <a:ln w="19050" cap="rnd">
                <a:solidFill>
                  <a:schemeClr val="accent5">
                    <a:tint val="77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cat>
            <c:strRef>
              <c:f>'Comparativo consumo'!$B$4:$B$14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consumo'!$C$4:$C$14</c:f>
              <c:numCache>
                <c:formatCode>"₡"#,##0.00</c:formatCode>
                <c:ptCount val="11"/>
                <c:pt idx="0">
                  <c:v>316912</c:v>
                </c:pt>
                <c:pt idx="1">
                  <c:v>335888</c:v>
                </c:pt>
                <c:pt idx="2">
                  <c:v>325051</c:v>
                </c:pt>
                <c:pt idx="3">
                  <c:v>228412</c:v>
                </c:pt>
                <c:pt idx="4">
                  <c:v>574043</c:v>
                </c:pt>
                <c:pt idx="5">
                  <c:v>421402.65</c:v>
                </c:pt>
                <c:pt idx="6">
                  <c:v>142521</c:v>
                </c:pt>
                <c:pt idx="7">
                  <c:v>23802</c:v>
                </c:pt>
                <c:pt idx="8">
                  <c:v>0</c:v>
                </c:pt>
                <c:pt idx="9">
                  <c:v>200756</c:v>
                </c:pt>
                <c:pt idx="10">
                  <c:v>423526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24-40F8-AAA0-30A14A9EFDEA}"/>
            </c:ext>
          </c:extLst>
        </c:ser>
        <c:ser>
          <c:idx val="1"/>
          <c:order val="1"/>
          <c:spPr>
            <a:solidFill>
              <a:schemeClr val="accent5">
                <a:shade val="76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'Comparativo consumo'!$B$4:$B$14</c:f>
              <c:strCache>
                <c:ptCount val="11"/>
                <c:pt idx="0">
                  <c:v>Planta eléctrica Caldera </c:v>
                </c:pt>
                <c:pt idx="1">
                  <c:v>104-65</c:v>
                </c:pt>
                <c:pt idx="2">
                  <c:v>104-75</c:v>
                </c:pt>
                <c:pt idx="3">
                  <c:v>104-76</c:v>
                </c:pt>
                <c:pt idx="4">
                  <c:v>104-77</c:v>
                </c:pt>
                <c:pt idx="5">
                  <c:v>104-78</c:v>
                </c:pt>
                <c:pt idx="6">
                  <c:v>104-79</c:v>
                </c:pt>
                <c:pt idx="7">
                  <c:v>104-84</c:v>
                </c:pt>
                <c:pt idx="8">
                  <c:v>Muelle de Quepos 104-80</c:v>
                </c:pt>
                <c:pt idx="9">
                  <c:v>Muelle de Golfito 104-81</c:v>
                </c:pt>
                <c:pt idx="10">
                  <c:v>Vehículo Presidencia BRN979 </c:v>
                </c:pt>
              </c:strCache>
            </c:strRef>
          </c:cat>
          <c:val>
            <c:numRef>
              <c:f>'Comparativo consumo'!$D$4:$D$14</c:f>
              <c:numCache>
                <c:formatCode>"₡"#,##0.00</c:formatCode>
                <c:ptCount val="11"/>
                <c:pt idx="0">
                  <c:v>400999</c:v>
                </c:pt>
                <c:pt idx="1">
                  <c:v>84189</c:v>
                </c:pt>
                <c:pt idx="2">
                  <c:v>279538</c:v>
                </c:pt>
                <c:pt idx="3">
                  <c:v>304768</c:v>
                </c:pt>
                <c:pt idx="4">
                  <c:v>278751</c:v>
                </c:pt>
                <c:pt idx="5">
                  <c:v>256577</c:v>
                </c:pt>
                <c:pt idx="6">
                  <c:v>469883</c:v>
                </c:pt>
                <c:pt idx="7">
                  <c:v>0</c:v>
                </c:pt>
                <c:pt idx="8">
                  <c:v>133005</c:v>
                </c:pt>
                <c:pt idx="9">
                  <c:v>166006</c:v>
                </c:pt>
                <c:pt idx="10">
                  <c:v>616294.1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24-40F8-AAA0-30A14A9EFDEA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116931071"/>
        <c:axId val="1116931903"/>
      </c:barChart>
      <c:catAx>
        <c:axId val="11169310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  <c:crossAx val="1116931903"/>
        <c:crosses val="autoZero"/>
        <c:auto val="1"/>
        <c:lblAlgn val="ctr"/>
        <c:lblOffset val="100"/>
        <c:noMultiLvlLbl val="0"/>
      </c:catAx>
      <c:valAx>
        <c:axId val="1116931903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&quot;₡&quot;#,##0.00" sourceLinked="1"/>
        <c:majorTickMark val="none"/>
        <c:minorTickMark val="none"/>
        <c:tickLblPos val="nextTo"/>
        <c:crossAx val="1116931071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R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R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5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17</xdr:row>
      <xdr:rowOff>83820</xdr:rowOff>
    </xdr:from>
    <xdr:to>
      <xdr:col>3</xdr:col>
      <xdr:colOff>937260</xdr:colOff>
      <xdr:row>31</xdr:row>
      <xdr:rowOff>167640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FA65AC1-5724-3E95-03AB-7168B7E353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154940</xdr:colOff>
      <xdr:row>1</xdr:row>
      <xdr:rowOff>25400</xdr:rowOff>
    </xdr:from>
    <xdr:to>
      <xdr:col>15</xdr:col>
      <xdr:colOff>154940</xdr:colOff>
      <xdr:row>14</xdr:row>
      <xdr:rowOff>48260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303C7CEA-9556-9A37-B404-4AAA624F17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E124-A0AB-448B-97CB-53725410633B}">
  <dimension ref="B2:F22"/>
  <sheetViews>
    <sheetView showGridLines="0" tabSelected="1" workbookViewId="0">
      <selection activeCell="H17" sqref="H17"/>
    </sheetView>
  </sheetViews>
  <sheetFormatPr baseColWidth="10" defaultRowHeight="14.4" x14ac:dyDescent="0.3"/>
  <cols>
    <col min="1" max="1" width="2.44140625" customWidth="1"/>
    <col min="2" max="2" width="38" customWidth="1"/>
    <col min="3" max="3" width="20.88671875" customWidth="1"/>
    <col min="4" max="4" width="23.33203125" customWidth="1"/>
    <col min="5" max="5" width="19.44140625" bestFit="1" customWidth="1"/>
    <col min="6" max="6" width="18.77734375" bestFit="1" customWidth="1"/>
    <col min="12" max="12" width="11.88671875" customWidth="1"/>
    <col min="15" max="15" width="15.6640625" customWidth="1"/>
  </cols>
  <sheetData>
    <row r="2" spans="2:6" ht="28.05" customHeight="1" x14ac:dyDescent="0.3">
      <c r="B2" s="18" t="s">
        <v>65</v>
      </c>
      <c r="C2" s="19"/>
      <c r="D2" s="19"/>
      <c r="E2" s="19"/>
      <c r="F2" s="20"/>
    </row>
    <row r="3" spans="2:6" ht="15.6" x14ac:dyDescent="0.3">
      <c r="B3" s="12" t="s">
        <v>20</v>
      </c>
      <c r="C3" s="13" t="s">
        <v>30</v>
      </c>
      <c r="D3" s="14" t="s">
        <v>29</v>
      </c>
      <c r="E3" s="12" t="s">
        <v>66</v>
      </c>
      <c r="F3" s="12" t="s">
        <v>67</v>
      </c>
    </row>
    <row r="4" spans="2:6" ht="15.6" x14ac:dyDescent="0.3">
      <c r="B4" s="4" t="s">
        <v>12</v>
      </c>
      <c r="C4" s="10">
        <v>316912</v>
      </c>
      <c r="D4" s="11">
        <v>400999</v>
      </c>
      <c r="E4" s="25"/>
      <c r="F4" s="26"/>
    </row>
    <row r="5" spans="2:6" ht="15.6" x14ac:dyDescent="0.3">
      <c r="B5" s="4" t="s">
        <v>13</v>
      </c>
      <c r="C5" s="10">
        <v>335888</v>
      </c>
      <c r="D5" s="11">
        <v>84189</v>
      </c>
      <c r="E5" s="27"/>
      <c r="F5" s="28"/>
    </row>
    <row r="6" spans="2:6" ht="15.6" x14ac:dyDescent="0.3">
      <c r="B6" s="4" t="s">
        <v>14</v>
      </c>
      <c r="C6" s="10">
        <v>325051</v>
      </c>
      <c r="D6" s="11">
        <v>279538</v>
      </c>
      <c r="E6" s="27"/>
      <c r="F6" s="28"/>
    </row>
    <row r="7" spans="2:6" ht="15.6" x14ac:dyDescent="0.3">
      <c r="B7" s="4" t="s">
        <v>15</v>
      </c>
      <c r="C7" s="10">
        <v>228412</v>
      </c>
      <c r="D7" s="11">
        <v>304768</v>
      </c>
      <c r="E7" s="27"/>
      <c r="F7" s="28"/>
    </row>
    <row r="8" spans="2:6" ht="15.6" x14ac:dyDescent="0.3">
      <c r="B8" s="4" t="s">
        <v>16</v>
      </c>
      <c r="C8" s="10">
        <v>574043</v>
      </c>
      <c r="D8" s="11">
        <v>278751</v>
      </c>
      <c r="E8" s="27"/>
      <c r="F8" s="28"/>
    </row>
    <row r="9" spans="2:6" ht="15.6" x14ac:dyDescent="0.3">
      <c r="B9" s="4" t="s">
        <v>17</v>
      </c>
      <c r="C9" s="10">
        <v>421402.65</v>
      </c>
      <c r="D9" s="11">
        <v>256577</v>
      </c>
      <c r="E9" s="27"/>
      <c r="F9" s="28"/>
    </row>
    <row r="10" spans="2:6" ht="15.6" x14ac:dyDescent="0.3">
      <c r="B10" s="4" t="s">
        <v>18</v>
      </c>
      <c r="C10" s="10">
        <v>142521</v>
      </c>
      <c r="D10" s="11">
        <v>469883</v>
      </c>
      <c r="E10" s="27"/>
      <c r="F10" s="28"/>
    </row>
    <row r="11" spans="2:6" ht="15.6" x14ac:dyDescent="0.3">
      <c r="B11" s="4" t="s">
        <v>24</v>
      </c>
      <c r="C11" s="10">
        <v>23802</v>
      </c>
      <c r="D11" s="11">
        <v>0</v>
      </c>
      <c r="E11" s="27"/>
      <c r="F11" s="28"/>
    </row>
    <row r="12" spans="2:6" ht="15.6" x14ac:dyDescent="0.3">
      <c r="B12" s="4" t="s">
        <v>22</v>
      </c>
      <c r="C12" s="10">
        <v>0</v>
      </c>
      <c r="D12" s="11">
        <v>133005</v>
      </c>
      <c r="E12" s="27"/>
      <c r="F12" s="28"/>
    </row>
    <row r="13" spans="2:6" ht="15.6" x14ac:dyDescent="0.3">
      <c r="B13" s="4" t="s">
        <v>23</v>
      </c>
      <c r="C13" s="10">
        <v>200756</v>
      </c>
      <c r="D13" s="11">
        <v>166006</v>
      </c>
      <c r="E13" s="27"/>
      <c r="F13" s="28"/>
    </row>
    <row r="14" spans="2:6" ht="15.6" x14ac:dyDescent="0.3">
      <c r="B14" s="4" t="s">
        <v>19</v>
      </c>
      <c r="C14" s="10">
        <v>423526</v>
      </c>
      <c r="D14" s="11">
        <v>616294.1</v>
      </c>
      <c r="E14" s="29"/>
      <c r="F14" s="30"/>
    </row>
    <row r="15" spans="2:6" ht="31.2" x14ac:dyDescent="0.3">
      <c r="B15" s="15" t="s">
        <v>21</v>
      </c>
      <c r="C15" s="16">
        <f>SUM(C4:C14)</f>
        <v>2992313.65</v>
      </c>
      <c r="D15" s="16">
        <f>SUM(D4:D14)</f>
        <v>2990010.1</v>
      </c>
      <c r="E15" s="31">
        <f>+C15-D15</f>
        <v>2303.5499999998137</v>
      </c>
      <c r="F15" s="32">
        <f>+C15/D15-1</f>
        <v>7.7041545779388265E-4</v>
      </c>
    </row>
    <row r="16" spans="2:6" ht="46.8" x14ac:dyDescent="0.3">
      <c r="B16" s="17" t="s">
        <v>27</v>
      </c>
      <c r="C16" s="16">
        <f>+C4+C5+C6+C7+C8+C9+C10+C11</f>
        <v>2368031.65</v>
      </c>
      <c r="D16" s="16">
        <f>+D4+D5+D6+D7+D8+D9+D10+D11</f>
        <v>2074705</v>
      </c>
      <c r="E16" s="31"/>
      <c r="F16" s="32"/>
    </row>
    <row r="17" spans="2:4" x14ac:dyDescent="0.3">
      <c r="B17" s="5"/>
      <c r="C17" s="5"/>
      <c r="D17" s="5"/>
    </row>
    <row r="18" spans="2:4" x14ac:dyDescent="0.3">
      <c r="C18" s="2"/>
      <c r="D18" s="1"/>
    </row>
    <row r="19" spans="2:4" x14ac:dyDescent="0.3">
      <c r="C19" s="3"/>
    </row>
    <row r="21" spans="2:4" x14ac:dyDescent="0.3">
      <c r="C21" s="1"/>
    </row>
    <row r="22" spans="2:4" x14ac:dyDescent="0.3">
      <c r="C22" s="1"/>
    </row>
  </sheetData>
  <mergeCells count="2">
    <mergeCell ref="B2:F2"/>
    <mergeCell ref="E4:F1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3B3C8-6990-45E1-8E14-681EB19CA2BB}">
  <dimension ref="A1:F120"/>
  <sheetViews>
    <sheetView workbookViewId="0">
      <selection activeCell="K126" sqref="K126"/>
    </sheetView>
  </sheetViews>
  <sheetFormatPr baseColWidth="10" defaultRowHeight="14.4" x14ac:dyDescent="0.3"/>
  <cols>
    <col min="1" max="1" width="1.44140625" customWidth="1"/>
    <col min="2" max="2" width="7.44140625" customWidth="1"/>
    <col min="3" max="3" width="8.33203125" customWidth="1"/>
    <col min="5" max="5" width="8.44140625" customWidth="1"/>
    <col min="6" max="6" width="9.33203125" customWidth="1"/>
  </cols>
  <sheetData>
    <row r="1" spans="1:6" ht="36.75" customHeight="1" x14ac:dyDescent="0.3">
      <c r="A1" s="23" t="s">
        <v>31</v>
      </c>
      <c r="B1" s="23"/>
      <c r="C1" s="23"/>
      <c r="D1" s="23"/>
      <c r="E1" s="23"/>
      <c r="F1" s="23"/>
    </row>
    <row r="2" spans="1:6" ht="14.25" customHeight="1" x14ac:dyDescent="0.3">
      <c r="A2" s="24" t="s">
        <v>28</v>
      </c>
      <c r="B2" s="24"/>
      <c r="C2" s="6" t="s">
        <v>0</v>
      </c>
      <c r="D2" s="6" t="s">
        <v>10</v>
      </c>
      <c r="E2" s="6" t="s">
        <v>25</v>
      </c>
      <c r="F2" s="6" t="s">
        <v>11</v>
      </c>
    </row>
    <row r="3" spans="1:6" ht="14.25" customHeight="1" x14ac:dyDescent="0.3">
      <c r="A3" s="22" t="s">
        <v>1</v>
      </c>
      <c r="B3" s="22"/>
      <c r="C3" s="22"/>
      <c r="D3" s="22"/>
      <c r="E3" s="22"/>
      <c r="F3" s="22"/>
    </row>
    <row r="4" spans="1:6" ht="14.25" customHeight="1" x14ac:dyDescent="0.3">
      <c r="B4" s="7">
        <v>2402091</v>
      </c>
      <c r="C4" s="7">
        <v>0</v>
      </c>
      <c r="D4" s="8">
        <v>112075</v>
      </c>
      <c r="E4" s="8">
        <v>691</v>
      </c>
      <c r="F4" s="8">
        <v>162.19200000000001</v>
      </c>
    </row>
    <row r="5" spans="1:6" ht="14.25" customHeight="1" x14ac:dyDescent="0.3">
      <c r="B5" s="7">
        <v>2402091</v>
      </c>
      <c r="C5" s="7">
        <v>0</v>
      </c>
      <c r="D5" s="8">
        <v>60000</v>
      </c>
      <c r="E5" s="8">
        <v>691</v>
      </c>
      <c r="F5" s="8">
        <v>86.831000000000003</v>
      </c>
    </row>
    <row r="6" spans="1:6" ht="14.25" customHeight="1" x14ac:dyDescent="0.3">
      <c r="B6" s="7">
        <v>2402091</v>
      </c>
      <c r="C6" s="7">
        <v>0</v>
      </c>
      <c r="D6" s="8">
        <v>57840</v>
      </c>
      <c r="E6" s="8">
        <v>714</v>
      </c>
      <c r="F6" s="8">
        <v>81.007999999999996</v>
      </c>
    </row>
    <row r="7" spans="1:6" ht="14.25" customHeight="1" x14ac:dyDescent="0.3">
      <c r="B7" s="7">
        <v>2402091</v>
      </c>
      <c r="C7" s="7">
        <v>0</v>
      </c>
      <c r="D7" s="8">
        <v>51754</v>
      </c>
      <c r="E7" s="8">
        <v>714</v>
      </c>
      <c r="F7" s="8">
        <v>72.484999999999999</v>
      </c>
    </row>
    <row r="8" spans="1:6" ht="14.25" customHeight="1" x14ac:dyDescent="0.3">
      <c r="B8" s="7">
        <v>2402091</v>
      </c>
      <c r="C8" s="7">
        <v>0</v>
      </c>
      <c r="D8" s="8">
        <v>35243</v>
      </c>
      <c r="E8" s="8">
        <v>705</v>
      </c>
      <c r="F8" s="8">
        <v>49.99</v>
      </c>
    </row>
    <row r="9" spans="1:6" ht="14.25" customHeight="1" x14ac:dyDescent="0.3">
      <c r="B9" s="9"/>
      <c r="C9" s="9" t="s">
        <v>9</v>
      </c>
      <c r="D9" s="9" t="s">
        <v>32</v>
      </c>
      <c r="E9" s="9"/>
      <c r="F9" s="9" t="s">
        <v>33</v>
      </c>
    </row>
    <row r="10" spans="1:6" ht="14.25" customHeight="1" x14ac:dyDescent="0.3">
      <c r="A10" s="22" t="s">
        <v>2</v>
      </c>
      <c r="B10" s="22"/>
      <c r="C10" s="22"/>
      <c r="D10" s="22"/>
      <c r="E10" s="22"/>
      <c r="F10" s="22"/>
    </row>
    <row r="11" spans="1:6" ht="14.25" customHeight="1" x14ac:dyDescent="0.3">
      <c r="B11" s="7">
        <v>2402091</v>
      </c>
      <c r="C11" s="7">
        <v>260</v>
      </c>
      <c r="D11" s="8">
        <v>20989</v>
      </c>
      <c r="E11" s="8">
        <v>691</v>
      </c>
      <c r="F11" s="8">
        <v>30.375</v>
      </c>
    </row>
    <row r="12" spans="1:6" ht="14.25" customHeight="1" x14ac:dyDescent="0.3">
      <c r="B12" s="7">
        <v>2402091</v>
      </c>
      <c r="C12" s="7">
        <v>289</v>
      </c>
      <c r="D12" s="8">
        <v>25500</v>
      </c>
      <c r="E12" s="8">
        <v>691</v>
      </c>
      <c r="F12" s="8">
        <v>36.902999999999999</v>
      </c>
    </row>
    <row r="13" spans="1:6" ht="14.25" customHeight="1" x14ac:dyDescent="0.3">
      <c r="B13" s="7">
        <v>2402091</v>
      </c>
      <c r="C13" s="7">
        <v>342</v>
      </c>
      <c r="D13" s="8">
        <v>31001</v>
      </c>
      <c r="E13" s="8">
        <v>691</v>
      </c>
      <c r="F13" s="8">
        <v>44.863999999999997</v>
      </c>
    </row>
    <row r="14" spans="1:6" ht="14.25" customHeight="1" x14ac:dyDescent="0.3">
      <c r="B14" s="7">
        <v>2402091</v>
      </c>
      <c r="C14" s="7">
        <v>473</v>
      </c>
      <c r="D14" s="8">
        <v>40881</v>
      </c>
      <c r="E14" s="8">
        <v>714</v>
      </c>
      <c r="F14" s="8">
        <v>57.256</v>
      </c>
    </row>
    <row r="15" spans="1:6" ht="14.25" customHeight="1" x14ac:dyDescent="0.3">
      <c r="B15" s="7">
        <v>2402091</v>
      </c>
      <c r="C15" s="7">
        <v>400</v>
      </c>
      <c r="D15" s="8">
        <v>36624</v>
      </c>
      <c r="E15" s="8">
        <v>714</v>
      </c>
      <c r="F15" s="8">
        <v>51.293999999999997</v>
      </c>
    </row>
    <row r="16" spans="1:6" ht="14.25" customHeight="1" x14ac:dyDescent="0.3">
      <c r="B16" s="7">
        <v>2402091</v>
      </c>
      <c r="C16" s="7">
        <v>307</v>
      </c>
      <c r="D16" s="8">
        <v>27164</v>
      </c>
      <c r="E16" s="8">
        <v>714</v>
      </c>
      <c r="F16" s="8">
        <v>38.045000000000002</v>
      </c>
    </row>
    <row r="17" spans="1:6" ht="14.25" customHeight="1" x14ac:dyDescent="0.3">
      <c r="B17" s="7">
        <v>2402091</v>
      </c>
      <c r="C17" s="7">
        <v>473</v>
      </c>
      <c r="D17" s="8">
        <v>40000</v>
      </c>
      <c r="E17" s="8">
        <v>705</v>
      </c>
      <c r="F17" s="8">
        <v>56.738</v>
      </c>
    </row>
    <row r="18" spans="1:6" ht="14.25" customHeight="1" x14ac:dyDescent="0.3">
      <c r="B18" s="7">
        <v>2402091</v>
      </c>
      <c r="C18" s="7">
        <v>433</v>
      </c>
      <c r="D18" s="8">
        <v>38006</v>
      </c>
      <c r="E18" s="8">
        <v>705</v>
      </c>
      <c r="F18" s="8">
        <v>53.908999999999999</v>
      </c>
    </row>
    <row r="19" spans="1:6" ht="14.25" customHeight="1" x14ac:dyDescent="0.3">
      <c r="B19" s="7">
        <v>2402091</v>
      </c>
      <c r="C19" s="7">
        <v>205</v>
      </c>
      <c r="D19" s="8">
        <v>23123</v>
      </c>
      <c r="E19" s="8">
        <v>705</v>
      </c>
      <c r="F19" s="8">
        <v>32.798999999999999</v>
      </c>
    </row>
    <row r="20" spans="1:6" ht="14.25" customHeight="1" x14ac:dyDescent="0.3">
      <c r="B20" s="7">
        <v>2402091</v>
      </c>
      <c r="C20" s="7">
        <v>251</v>
      </c>
      <c r="D20" s="8">
        <v>19300</v>
      </c>
      <c r="E20" s="8">
        <v>705</v>
      </c>
      <c r="F20" s="8">
        <v>27.376000000000001</v>
      </c>
    </row>
    <row r="21" spans="1:6" ht="14.25" customHeight="1" x14ac:dyDescent="0.3">
      <c r="B21" s="7">
        <v>2402091</v>
      </c>
      <c r="C21" s="7">
        <v>371</v>
      </c>
      <c r="D21" s="8">
        <v>33300</v>
      </c>
      <c r="E21" s="8">
        <v>634</v>
      </c>
      <c r="F21" s="8">
        <v>52.524000000000001</v>
      </c>
    </row>
    <row r="22" spans="1:6" ht="14.25" customHeight="1" x14ac:dyDescent="0.3">
      <c r="B22" s="9"/>
      <c r="C22" s="9" t="s">
        <v>34</v>
      </c>
      <c r="D22" s="9" t="s">
        <v>35</v>
      </c>
      <c r="E22" s="9"/>
      <c r="F22" s="9" t="s">
        <v>36</v>
      </c>
    </row>
    <row r="23" spans="1:6" ht="14.25" customHeight="1" x14ac:dyDescent="0.3">
      <c r="A23" s="22" t="s">
        <v>3</v>
      </c>
      <c r="B23" s="22"/>
      <c r="C23" s="22"/>
      <c r="D23" s="22"/>
      <c r="E23" s="22"/>
      <c r="F23" s="22"/>
    </row>
    <row r="24" spans="1:6" ht="14.25" customHeight="1" x14ac:dyDescent="0.3">
      <c r="B24" s="7">
        <v>2402091</v>
      </c>
      <c r="C24" s="7">
        <v>491</v>
      </c>
      <c r="D24" s="8">
        <v>34000</v>
      </c>
      <c r="E24" s="8">
        <v>742</v>
      </c>
      <c r="F24" s="8">
        <v>45.822000000000003</v>
      </c>
    </row>
    <row r="25" spans="1:6" ht="14.25" customHeight="1" x14ac:dyDescent="0.3">
      <c r="B25" s="7">
        <v>2402091</v>
      </c>
      <c r="C25" s="7">
        <v>580</v>
      </c>
      <c r="D25" s="8">
        <v>30003</v>
      </c>
      <c r="E25" s="8">
        <v>742</v>
      </c>
      <c r="F25" s="8">
        <v>40.435000000000002</v>
      </c>
    </row>
    <row r="26" spans="1:6" ht="14.25" customHeight="1" x14ac:dyDescent="0.3">
      <c r="B26" s="7">
        <v>2402091</v>
      </c>
      <c r="C26" s="7">
        <v>392</v>
      </c>
      <c r="D26" s="8">
        <v>29902</v>
      </c>
      <c r="E26" s="8">
        <v>742</v>
      </c>
      <c r="F26" s="8">
        <v>40.298999999999999</v>
      </c>
    </row>
    <row r="27" spans="1:6" ht="14.25" customHeight="1" x14ac:dyDescent="0.3">
      <c r="B27" s="7">
        <v>2402091</v>
      </c>
      <c r="C27" s="7">
        <v>327</v>
      </c>
      <c r="D27" s="8">
        <v>18010</v>
      </c>
      <c r="E27" s="8">
        <v>807</v>
      </c>
      <c r="F27" s="8">
        <v>22.317</v>
      </c>
    </row>
    <row r="28" spans="1:6" ht="14.25" customHeight="1" x14ac:dyDescent="0.3">
      <c r="B28" s="7">
        <v>2402091</v>
      </c>
      <c r="C28" s="7">
        <v>390</v>
      </c>
      <c r="D28" s="8">
        <v>26152</v>
      </c>
      <c r="E28" s="8">
        <v>807</v>
      </c>
      <c r="F28" s="8">
        <v>32.405999999999999</v>
      </c>
    </row>
    <row r="29" spans="1:6" ht="14.25" customHeight="1" x14ac:dyDescent="0.3">
      <c r="B29" s="7">
        <v>2402091</v>
      </c>
      <c r="C29" s="7">
        <v>293</v>
      </c>
      <c r="D29" s="8">
        <v>18117</v>
      </c>
      <c r="E29" s="8">
        <v>807</v>
      </c>
      <c r="F29" s="8">
        <v>22.45</v>
      </c>
    </row>
    <row r="30" spans="1:6" ht="14.25" customHeight="1" x14ac:dyDescent="0.3">
      <c r="B30" s="7">
        <v>2402091</v>
      </c>
      <c r="C30" s="7">
        <v>512</v>
      </c>
      <c r="D30" s="8">
        <v>37367</v>
      </c>
      <c r="E30" s="8">
        <v>807</v>
      </c>
      <c r="F30" s="8">
        <v>46.304000000000002</v>
      </c>
    </row>
    <row r="31" spans="1:6" ht="14.25" customHeight="1" x14ac:dyDescent="0.3">
      <c r="B31" s="7">
        <v>2402091</v>
      </c>
      <c r="C31" s="7">
        <v>492</v>
      </c>
      <c r="D31" s="8">
        <v>28499</v>
      </c>
      <c r="E31" s="8">
        <v>807</v>
      </c>
      <c r="F31" s="8">
        <v>35.314999999999998</v>
      </c>
    </row>
    <row r="32" spans="1:6" ht="14.25" customHeight="1" x14ac:dyDescent="0.3">
      <c r="B32" s="7">
        <v>2402091</v>
      </c>
      <c r="C32" s="7">
        <v>290</v>
      </c>
      <c r="D32" s="8">
        <v>17588</v>
      </c>
      <c r="E32" s="8">
        <v>810</v>
      </c>
      <c r="F32" s="8">
        <v>21.713999999999999</v>
      </c>
    </row>
    <row r="33" spans="1:6" ht="14.25" customHeight="1" x14ac:dyDescent="0.3">
      <c r="B33" s="7">
        <v>2402091</v>
      </c>
      <c r="C33" s="7">
        <v>351</v>
      </c>
      <c r="D33" s="8">
        <v>23478</v>
      </c>
      <c r="E33" s="8">
        <v>810</v>
      </c>
      <c r="F33" s="8">
        <v>28.984999999999999</v>
      </c>
    </row>
    <row r="34" spans="1:6" ht="14.25" customHeight="1" x14ac:dyDescent="0.3">
      <c r="B34" s="7">
        <v>2402091</v>
      </c>
      <c r="C34" s="7">
        <v>424</v>
      </c>
      <c r="D34" s="8">
        <v>32334</v>
      </c>
      <c r="E34" s="8">
        <v>810</v>
      </c>
      <c r="F34" s="8">
        <v>39.918999999999997</v>
      </c>
    </row>
    <row r="35" spans="1:6" ht="14.25" customHeight="1" x14ac:dyDescent="0.3">
      <c r="B35" s="7">
        <v>2402091</v>
      </c>
      <c r="C35" s="7">
        <v>376</v>
      </c>
      <c r="D35" s="8">
        <v>29601</v>
      </c>
      <c r="E35" s="8">
        <v>810</v>
      </c>
      <c r="F35" s="8">
        <v>36.543999999999997</v>
      </c>
    </row>
    <row r="36" spans="1:6" ht="14.25" customHeight="1" x14ac:dyDescent="0.3">
      <c r="B36" s="9"/>
      <c r="C36" s="9" t="s">
        <v>37</v>
      </c>
      <c r="D36" s="9" t="s">
        <v>38</v>
      </c>
      <c r="E36" s="9"/>
      <c r="F36" s="9" t="s">
        <v>39</v>
      </c>
    </row>
    <row r="37" spans="1:6" ht="14.25" customHeight="1" x14ac:dyDescent="0.3">
      <c r="A37" s="22" t="s">
        <v>4</v>
      </c>
      <c r="B37" s="22"/>
      <c r="C37" s="22"/>
      <c r="D37" s="22"/>
      <c r="E37" s="22"/>
      <c r="F37" s="22"/>
    </row>
    <row r="38" spans="1:6" ht="14.25" customHeight="1" x14ac:dyDescent="0.3">
      <c r="B38" s="7">
        <v>2402091</v>
      </c>
      <c r="C38" s="7">
        <v>492</v>
      </c>
      <c r="D38" s="8">
        <v>27005</v>
      </c>
      <c r="E38" s="8">
        <v>742</v>
      </c>
      <c r="F38" s="8">
        <v>36.395000000000003</v>
      </c>
    </row>
    <row r="39" spans="1:6" ht="14.25" customHeight="1" x14ac:dyDescent="0.3">
      <c r="B39" s="7">
        <v>2402091</v>
      </c>
      <c r="C39" s="7">
        <v>601</v>
      </c>
      <c r="D39" s="8">
        <v>36003</v>
      </c>
      <c r="E39" s="8">
        <v>807</v>
      </c>
      <c r="F39" s="8">
        <v>44.613</v>
      </c>
    </row>
    <row r="40" spans="1:6" ht="14.25" customHeight="1" x14ac:dyDescent="0.3">
      <c r="B40" s="7">
        <v>2402091</v>
      </c>
      <c r="C40" s="7">
        <v>468</v>
      </c>
      <c r="D40" s="8">
        <v>30001</v>
      </c>
      <c r="E40" s="8">
        <v>807</v>
      </c>
      <c r="F40" s="8">
        <v>37.176000000000002</v>
      </c>
    </row>
    <row r="41" spans="1:6" ht="14.25" customHeight="1" x14ac:dyDescent="0.3">
      <c r="B41" s="7">
        <v>2402091</v>
      </c>
      <c r="C41" s="7">
        <v>353</v>
      </c>
      <c r="D41" s="8">
        <v>22149</v>
      </c>
      <c r="E41" s="8">
        <v>810</v>
      </c>
      <c r="F41" s="8">
        <v>27.344000000000001</v>
      </c>
    </row>
    <row r="42" spans="1:6" ht="14.25" customHeight="1" x14ac:dyDescent="0.3">
      <c r="B42" s="7">
        <v>2402091</v>
      </c>
      <c r="C42" s="7">
        <v>537</v>
      </c>
      <c r="D42" s="8">
        <v>34604</v>
      </c>
      <c r="E42" s="8">
        <v>810</v>
      </c>
      <c r="F42" s="8">
        <v>42.720999999999997</v>
      </c>
    </row>
    <row r="43" spans="1:6" ht="14.25" customHeight="1" x14ac:dyDescent="0.3">
      <c r="B43" s="7">
        <v>2402091</v>
      </c>
      <c r="C43" s="7">
        <v>325</v>
      </c>
      <c r="D43" s="8">
        <v>25361</v>
      </c>
      <c r="E43" s="8">
        <v>810</v>
      </c>
      <c r="F43" s="8">
        <v>31.31</v>
      </c>
    </row>
    <row r="44" spans="1:6" ht="14.25" customHeight="1" x14ac:dyDescent="0.3">
      <c r="B44" s="7">
        <v>2402091</v>
      </c>
      <c r="C44" s="7">
        <v>649</v>
      </c>
      <c r="D44" s="8">
        <v>33992</v>
      </c>
      <c r="E44" s="8">
        <v>810</v>
      </c>
      <c r="F44" s="8">
        <v>41.965000000000003</v>
      </c>
    </row>
    <row r="45" spans="1:6" ht="14.25" customHeight="1" x14ac:dyDescent="0.3">
      <c r="B45" s="7">
        <v>2402091</v>
      </c>
      <c r="C45" s="7">
        <v>290</v>
      </c>
      <c r="D45" s="8">
        <v>19297</v>
      </c>
      <c r="E45" s="8">
        <v>810</v>
      </c>
      <c r="F45" s="8">
        <v>23.823</v>
      </c>
    </row>
    <row r="46" spans="1:6" ht="14.25" customHeight="1" x14ac:dyDescent="0.3">
      <c r="B46" s="9"/>
      <c r="C46" s="9" t="s">
        <v>40</v>
      </c>
      <c r="D46" s="9" t="s">
        <v>41</v>
      </c>
      <c r="E46" s="9"/>
      <c r="F46" s="9" t="s">
        <v>42</v>
      </c>
    </row>
    <row r="47" spans="1:6" ht="14.25" customHeight="1" x14ac:dyDescent="0.3">
      <c r="A47" s="22" t="s">
        <v>5</v>
      </c>
      <c r="B47" s="22"/>
      <c r="C47" s="22"/>
      <c r="D47" s="22"/>
      <c r="E47" s="22"/>
      <c r="F47" s="22"/>
    </row>
    <row r="48" spans="1:6" ht="14.25" customHeight="1" x14ac:dyDescent="0.3">
      <c r="B48" s="7">
        <v>2402091</v>
      </c>
      <c r="C48" s="7">
        <v>358</v>
      </c>
      <c r="D48" s="8">
        <v>26282</v>
      </c>
      <c r="E48" s="8">
        <v>742</v>
      </c>
      <c r="F48" s="8">
        <v>35.42</v>
      </c>
    </row>
    <row r="49" spans="2:6" ht="14.25" customHeight="1" x14ac:dyDescent="0.3">
      <c r="B49" s="7">
        <v>2402091</v>
      </c>
      <c r="C49" s="7">
        <v>530</v>
      </c>
      <c r="D49" s="8">
        <v>33004</v>
      </c>
      <c r="E49" s="8">
        <v>742</v>
      </c>
      <c r="F49" s="8">
        <v>44.48</v>
      </c>
    </row>
    <row r="50" spans="2:6" ht="14.25" customHeight="1" x14ac:dyDescent="0.3">
      <c r="B50" s="7">
        <v>2402091</v>
      </c>
      <c r="C50" s="7">
        <v>517</v>
      </c>
      <c r="D50" s="8">
        <v>31582</v>
      </c>
      <c r="E50" s="8">
        <v>742</v>
      </c>
      <c r="F50" s="8">
        <v>42.563000000000002</v>
      </c>
    </row>
    <row r="51" spans="2:6" ht="14.25" customHeight="1" x14ac:dyDescent="0.3">
      <c r="B51" s="7">
        <v>2402091</v>
      </c>
      <c r="C51" s="7">
        <v>403</v>
      </c>
      <c r="D51" s="8">
        <v>32452</v>
      </c>
      <c r="E51" s="8">
        <v>807</v>
      </c>
      <c r="F51" s="8">
        <v>40.213000000000001</v>
      </c>
    </row>
    <row r="52" spans="2:6" ht="14.25" customHeight="1" x14ac:dyDescent="0.3">
      <c r="B52" s="7">
        <v>2402091</v>
      </c>
      <c r="C52" s="7">
        <v>300</v>
      </c>
      <c r="D52" s="8">
        <v>27055</v>
      </c>
      <c r="E52" s="8">
        <v>807</v>
      </c>
      <c r="F52" s="8">
        <v>33.524999999999999</v>
      </c>
    </row>
    <row r="53" spans="2:6" ht="14.25" customHeight="1" x14ac:dyDescent="0.3">
      <c r="B53" s="7">
        <v>2402091</v>
      </c>
      <c r="C53" s="7">
        <v>556</v>
      </c>
      <c r="D53" s="8">
        <v>37442</v>
      </c>
      <c r="E53" s="8">
        <v>807</v>
      </c>
      <c r="F53" s="8">
        <v>46.396999999999998</v>
      </c>
    </row>
    <row r="54" spans="2:6" ht="14.25" customHeight="1" x14ac:dyDescent="0.3">
      <c r="B54" s="7">
        <v>2402091</v>
      </c>
      <c r="C54" s="7">
        <v>449</v>
      </c>
      <c r="D54" s="8">
        <v>35452</v>
      </c>
      <c r="E54" s="8">
        <v>807</v>
      </c>
      <c r="F54" s="8">
        <v>43.930999999999997</v>
      </c>
    </row>
    <row r="55" spans="2:6" ht="14.25" customHeight="1" x14ac:dyDescent="0.3">
      <c r="B55" s="7">
        <v>2402091</v>
      </c>
      <c r="C55" s="7">
        <v>502</v>
      </c>
      <c r="D55" s="8">
        <v>32809</v>
      </c>
      <c r="E55" s="8">
        <v>807</v>
      </c>
      <c r="F55" s="8">
        <v>40.655999999999999</v>
      </c>
    </row>
    <row r="56" spans="2:6" ht="14.25" customHeight="1" x14ac:dyDescent="0.3">
      <c r="B56" s="7">
        <v>2402091</v>
      </c>
      <c r="C56" s="7">
        <v>396</v>
      </c>
      <c r="D56" s="8">
        <v>24133</v>
      </c>
      <c r="E56" s="8">
        <v>807</v>
      </c>
      <c r="F56" s="8">
        <v>29.905000000000001</v>
      </c>
    </row>
    <row r="57" spans="2:6" ht="14.25" customHeight="1" x14ac:dyDescent="0.3">
      <c r="B57" s="7">
        <v>2402091</v>
      </c>
      <c r="C57" s="7">
        <v>577</v>
      </c>
      <c r="D57" s="8">
        <v>33999</v>
      </c>
      <c r="E57" s="8">
        <v>807</v>
      </c>
      <c r="F57" s="8">
        <v>42.13</v>
      </c>
    </row>
    <row r="58" spans="2:6" ht="14.25" customHeight="1" x14ac:dyDescent="0.3">
      <c r="B58" s="7">
        <v>2402091</v>
      </c>
      <c r="C58" s="7">
        <v>477</v>
      </c>
      <c r="D58" s="8">
        <v>30001</v>
      </c>
      <c r="E58" s="8">
        <v>810</v>
      </c>
      <c r="F58" s="8">
        <v>37.037999999999997</v>
      </c>
    </row>
    <row r="59" spans="2:6" ht="14.25" customHeight="1" x14ac:dyDescent="0.3">
      <c r="B59" s="7">
        <v>2402091</v>
      </c>
      <c r="C59" s="7">
        <v>235</v>
      </c>
      <c r="D59" s="8">
        <v>16125</v>
      </c>
      <c r="E59" s="8">
        <v>810</v>
      </c>
      <c r="F59" s="8">
        <v>19.907</v>
      </c>
    </row>
    <row r="60" spans="2:6" ht="14.25" customHeight="1" x14ac:dyDescent="0.3">
      <c r="B60" s="7">
        <v>2402091</v>
      </c>
      <c r="C60" s="7">
        <v>521</v>
      </c>
      <c r="D60" s="8">
        <v>32409</v>
      </c>
      <c r="E60" s="8">
        <v>810</v>
      </c>
      <c r="F60" s="8">
        <v>40.011000000000003</v>
      </c>
    </row>
    <row r="61" spans="2:6" ht="14.25" customHeight="1" x14ac:dyDescent="0.3">
      <c r="B61" s="7">
        <v>2402091</v>
      </c>
      <c r="C61" s="7">
        <v>302</v>
      </c>
      <c r="D61" s="8">
        <v>21270</v>
      </c>
      <c r="E61" s="8">
        <v>810</v>
      </c>
      <c r="F61" s="8">
        <v>26.259</v>
      </c>
    </row>
    <row r="62" spans="2:6" ht="14.25" customHeight="1" x14ac:dyDescent="0.3">
      <c r="B62" s="7">
        <v>2402091</v>
      </c>
      <c r="C62" s="7">
        <v>546</v>
      </c>
      <c r="D62" s="8">
        <v>31120</v>
      </c>
      <c r="E62" s="8">
        <v>810</v>
      </c>
      <c r="F62" s="8">
        <v>38.42</v>
      </c>
    </row>
    <row r="63" spans="2:6" ht="14.25" customHeight="1" x14ac:dyDescent="0.3">
      <c r="B63" s="7">
        <v>2402091</v>
      </c>
      <c r="C63" s="7">
        <v>241</v>
      </c>
      <c r="D63" s="8">
        <v>17218</v>
      </c>
      <c r="E63" s="8">
        <v>810</v>
      </c>
      <c r="F63" s="8">
        <v>21.257000000000001</v>
      </c>
    </row>
    <row r="64" spans="2:6" ht="14.25" customHeight="1" x14ac:dyDescent="0.3">
      <c r="B64" s="7">
        <v>2402091</v>
      </c>
      <c r="C64" s="7">
        <v>438</v>
      </c>
      <c r="D64" s="8">
        <v>26230</v>
      </c>
      <c r="E64" s="8">
        <v>810</v>
      </c>
      <c r="F64" s="8">
        <v>32.383000000000003</v>
      </c>
    </row>
    <row r="65" spans="1:6" ht="14.25" customHeight="1" x14ac:dyDescent="0.3">
      <c r="B65" s="7">
        <v>2402091</v>
      </c>
      <c r="C65" s="7">
        <v>305</v>
      </c>
      <c r="D65" s="8">
        <v>18323</v>
      </c>
      <c r="E65" s="8">
        <v>810</v>
      </c>
      <c r="F65" s="8">
        <v>22.620999999999999</v>
      </c>
    </row>
    <row r="66" spans="1:6" ht="14.25" customHeight="1" x14ac:dyDescent="0.3">
      <c r="B66" s="7">
        <v>2402091</v>
      </c>
      <c r="C66" s="7">
        <v>495</v>
      </c>
      <c r="D66" s="8">
        <v>32366</v>
      </c>
      <c r="E66" s="8">
        <v>810</v>
      </c>
      <c r="F66" s="8">
        <v>39.957999999999998</v>
      </c>
    </row>
    <row r="67" spans="1:6" ht="14.25" customHeight="1" x14ac:dyDescent="0.3">
      <c r="B67" s="7">
        <v>2402091</v>
      </c>
      <c r="C67" s="7">
        <v>462</v>
      </c>
      <c r="D67" s="8">
        <v>34771</v>
      </c>
      <c r="E67" s="8">
        <v>810</v>
      </c>
      <c r="F67" s="8">
        <v>42.927</v>
      </c>
    </row>
    <row r="68" spans="1:6" ht="14.25" customHeight="1" x14ac:dyDescent="0.3">
      <c r="B68" s="9"/>
      <c r="C68" s="9" t="s">
        <v>43</v>
      </c>
      <c r="D68" s="9" t="s">
        <v>44</v>
      </c>
      <c r="E68" s="9"/>
      <c r="F68" s="9" t="s">
        <v>45</v>
      </c>
    </row>
    <row r="69" spans="1:6" ht="14.25" customHeight="1" x14ac:dyDescent="0.3">
      <c r="A69" s="22" t="s">
        <v>6</v>
      </c>
      <c r="B69" s="22"/>
      <c r="C69" s="22"/>
      <c r="D69" s="22"/>
      <c r="E69" s="22"/>
      <c r="F69" s="22"/>
    </row>
    <row r="70" spans="1:6" ht="14.25" customHeight="1" x14ac:dyDescent="0.3">
      <c r="B70" s="7">
        <v>2402091</v>
      </c>
      <c r="C70" s="7">
        <v>479</v>
      </c>
      <c r="D70" s="8">
        <v>30001</v>
      </c>
      <c r="E70" s="8">
        <v>742</v>
      </c>
      <c r="F70" s="8">
        <v>40.433</v>
      </c>
    </row>
    <row r="71" spans="1:6" ht="14.25" customHeight="1" x14ac:dyDescent="0.3">
      <c r="B71" s="7">
        <v>2402091</v>
      </c>
      <c r="C71" s="7">
        <v>437</v>
      </c>
      <c r="D71" s="8">
        <v>24000</v>
      </c>
      <c r="E71" s="8">
        <v>742</v>
      </c>
      <c r="F71" s="8">
        <v>32.344999999999999</v>
      </c>
    </row>
    <row r="72" spans="1:6" ht="14.25" customHeight="1" x14ac:dyDescent="0.3">
      <c r="B72" s="7">
        <v>2402091</v>
      </c>
      <c r="C72" s="7">
        <v>0</v>
      </c>
      <c r="D72" s="8">
        <v>36001</v>
      </c>
      <c r="E72" s="8">
        <v>807</v>
      </c>
      <c r="F72" s="8">
        <v>44.610999999999997</v>
      </c>
    </row>
    <row r="73" spans="1:6" ht="14.25" customHeight="1" x14ac:dyDescent="0.3">
      <c r="B73" s="7">
        <v>2402091</v>
      </c>
      <c r="C73" s="7">
        <v>570</v>
      </c>
      <c r="D73" s="8">
        <v>35004</v>
      </c>
      <c r="E73" s="8">
        <v>807</v>
      </c>
      <c r="F73" s="8">
        <v>43.375</v>
      </c>
    </row>
    <row r="74" spans="1:6" ht="14.25" customHeight="1" x14ac:dyDescent="0.3">
      <c r="B74" s="7">
        <v>2402091</v>
      </c>
      <c r="C74" s="7">
        <v>666</v>
      </c>
      <c r="D74" s="8">
        <v>363.65</v>
      </c>
      <c r="E74" s="8">
        <v>807</v>
      </c>
      <c r="F74" s="8">
        <v>0.45100000000000001</v>
      </c>
    </row>
    <row r="75" spans="1:6" ht="14.25" customHeight="1" x14ac:dyDescent="0.3">
      <c r="B75" s="7">
        <v>2402091</v>
      </c>
      <c r="C75" s="7">
        <v>189</v>
      </c>
      <c r="D75" s="8">
        <v>23003</v>
      </c>
      <c r="E75" s="8">
        <v>807</v>
      </c>
      <c r="F75" s="8">
        <v>28.504000000000001</v>
      </c>
    </row>
    <row r="76" spans="1:6" ht="14.25" customHeight="1" x14ac:dyDescent="0.3">
      <c r="B76" s="7">
        <v>2402091</v>
      </c>
      <c r="C76" s="7">
        <v>539</v>
      </c>
      <c r="D76" s="8">
        <v>25000</v>
      </c>
      <c r="E76" s="8">
        <v>807</v>
      </c>
      <c r="F76" s="8">
        <v>30.978999999999999</v>
      </c>
    </row>
    <row r="77" spans="1:6" ht="14.25" customHeight="1" x14ac:dyDescent="0.3">
      <c r="B77" s="7">
        <v>2402091</v>
      </c>
      <c r="C77" s="7">
        <v>514</v>
      </c>
      <c r="D77" s="8">
        <v>30600</v>
      </c>
      <c r="E77" s="8">
        <v>807</v>
      </c>
      <c r="F77" s="8">
        <v>37.917999999999999</v>
      </c>
    </row>
    <row r="78" spans="1:6" ht="14.25" customHeight="1" x14ac:dyDescent="0.3">
      <c r="B78" s="7">
        <v>2402091</v>
      </c>
      <c r="C78" s="7">
        <v>469</v>
      </c>
      <c r="D78" s="8">
        <v>33007</v>
      </c>
      <c r="E78" s="8">
        <v>810</v>
      </c>
      <c r="F78" s="8">
        <v>40.749000000000002</v>
      </c>
    </row>
    <row r="79" spans="1:6" ht="14.25" customHeight="1" x14ac:dyDescent="0.3">
      <c r="B79" s="7">
        <v>2402091</v>
      </c>
      <c r="C79" s="7">
        <v>522</v>
      </c>
      <c r="D79" s="8">
        <v>28500</v>
      </c>
      <c r="E79" s="8">
        <v>810</v>
      </c>
      <c r="F79" s="8">
        <v>35.185000000000002</v>
      </c>
    </row>
    <row r="80" spans="1:6" ht="14.25" customHeight="1" x14ac:dyDescent="0.3">
      <c r="B80" s="7">
        <v>2402091</v>
      </c>
      <c r="C80" s="7">
        <v>452</v>
      </c>
      <c r="D80" s="8">
        <v>30350</v>
      </c>
      <c r="E80" s="8">
        <v>810</v>
      </c>
      <c r="F80" s="8">
        <v>37.469000000000001</v>
      </c>
    </row>
    <row r="81" spans="1:6" ht="14.25" customHeight="1" x14ac:dyDescent="0.3">
      <c r="B81" s="7">
        <v>2402091</v>
      </c>
      <c r="C81" s="7">
        <v>331</v>
      </c>
      <c r="D81" s="8">
        <v>24502</v>
      </c>
      <c r="E81" s="8">
        <v>810</v>
      </c>
      <c r="F81" s="8">
        <v>30.248999999999999</v>
      </c>
    </row>
    <row r="82" spans="1:6" ht="14.25" customHeight="1" x14ac:dyDescent="0.3">
      <c r="B82" s="7">
        <v>2402091</v>
      </c>
      <c r="C82" s="7">
        <v>217</v>
      </c>
      <c r="D82" s="8">
        <v>17521</v>
      </c>
      <c r="E82" s="8">
        <v>810</v>
      </c>
      <c r="F82" s="8">
        <v>21.631</v>
      </c>
    </row>
    <row r="83" spans="1:6" ht="14.25" customHeight="1" x14ac:dyDescent="0.3">
      <c r="B83" s="7">
        <v>2402091</v>
      </c>
      <c r="C83" s="7">
        <v>394</v>
      </c>
      <c r="D83" s="8">
        <v>26695</v>
      </c>
      <c r="E83" s="8">
        <v>810</v>
      </c>
      <c r="F83" s="8">
        <v>32.957000000000001</v>
      </c>
    </row>
    <row r="84" spans="1:6" ht="14.25" customHeight="1" x14ac:dyDescent="0.3">
      <c r="B84" s="7">
        <v>2402091</v>
      </c>
      <c r="C84" s="7">
        <v>526</v>
      </c>
      <c r="D84" s="8">
        <v>29242</v>
      </c>
      <c r="E84" s="8">
        <v>810</v>
      </c>
      <c r="F84" s="8">
        <v>36.100999999999999</v>
      </c>
    </row>
    <row r="85" spans="1:6" ht="14.25" customHeight="1" x14ac:dyDescent="0.3">
      <c r="B85" s="7">
        <v>2402091</v>
      </c>
      <c r="C85" s="7">
        <v>372</v>
      </c>
      <c r="D85" s="8">
        <v>27613</v>
      </c>
      <c r="E85" s="8">
        <v>810</v>
      </c>
      <c r="F85" s="8">
        <v>34.090000000000003</v>
      </c>
    </row>
    <row r="86" spans="1:6" ht="14.25" customHeight="1" x14ac:dyDescent="0.3">
      <c r="B86" s="9"/>
      <c r="C86" s="9" t="s">
        <v>46</v>
      </c>
      <c r="D86" s="9" t="s">
        <v>47</v>
      </c>
      <c r="E86" s="9"/>
      <c r="F86" s="9" t="s">
        <v>48</v>
      </c>
    </row>
    <row r="87" spans="1:6" ht="14.25" customHeight="1" x14ac:dyDescent="0.3">
      <c r="A87" s="22" t="s">
        <v>7</v>
      </c>
      <c r="B87" s="22"/>
      <c r="C87" s="22"/>
      <c r="D87" s="22"/>
      <c r="E87" s="22"/>
      <c r="F87" s="22"/>
    </row>
    <row r="88" spans="1:6" ht="14.25" customHeight="1" x14ac:dyDescent="0.3">
      <c r="B88" s="7">
        <v>2402091</v>
      </c>
      <c r="C88" s="7">
        <v>406</v>
      </c>
      <c r="D88" s="8">
        <v>30003</v>
      </c>
      <c r="E88" s="8">
        <v>691</v>
      </c>
      <c r="F88" s="8">
        <v>43.42</v>
      </c>
    </row>
    <row r="89" spans="1:6" ht="14.25" customHeight="1" x14ac:dyDescent="0.3">
      <c r="B89" s="7">
        <v>2402091</v>
      </c>
      <c r="C89" s="7">
        <v>430</v>
      </c>
      <c r="D89" s="8">
        <v>36502</v>
      </c>
      <c r="E89" s="8">
        <v>705</v>
      </c>
      <c r="F89" s="8">
        <v>51.776000000000003</v>
      </c>
    </row>
    <row r="90" spans="1:6" ht="14.25" customHeight="1" x14ac:dyDescent="0.3">
      <c r="B90" s="7">
        <v>2402091</v>
      </c>
      <c r="C90" s="7">
        <v>636</v>
      </c>
      <c r="D90" s="8">
        <v>37013</v>
      </c>
      <c r="E90" s="8">
        <v>705</v>
      </c>
      <c r="F90" s="8">
        <v>52.500999999999998</v>
      </c>
    </row>
    <row r="91" spans="1:6" ht="14.25" customHeight="1" x14ac:dyDescent="0.3">
      <c r="B91" s="7">
        <v>2402091</v>
      </c>
      <c r="C91" s="7">
        <v>542</v>
      </c>
      <c r="D91" s="8">
        <v>39003</v>
      </c>
      <c r="E91" s="8">
        <v>705</v>
      </c>
      <c r="F91" s="8">
        <v>55.323</v>
      </c>
    </row>
    <row r="92" spans="1:6" ht="14.25" customHeight="1" x14ac:dyDescent="0.3">
      <c r="B92" s="9"/>
      <c r="C92" s="9" t="s">
        <v>49</v>
      </c>
      <c r="D92" s="9" t="s">
        <v>50</v>
      </c>
      <c r="E92" s="9"/>
      <c r="F92" s="9" t="s">
        <v>51</v>
      </c>
    </row>
    <row r="93" spans="1:6" ht="14.25" customHeight="1" x14ac:dyDescent="0.3">
      <c r="A93" s="22" t="s">
        <v>26</v>
      </c>
      <c r="B93" s="22"/>
      <c r="C93" s="22"/>
      <c r="D93" s="22"/>
      <c r="E93" s="22"/>
      <c r="F93" s="22"/>
    </row>
    <row r="94" spans="1:6" ht="14.25" customHeight="1" x14ac:dyDescent="0.3">
      <c r="B94" s="7">
        <v>2402092</v>
      </c>
      <c r="C94" s="7">
        <v>546</v>
      </c>
      <c r="D94" s="8">
        <v>32529</v>
      </c>
      <c r="E94" s="8">
        <v>691</v>
      </c>
      <c r="F94" s="8">
        <v>47.075000000000003</v>
      </c>
    </row>
    <row r="95" spans="1:6" ht="14.25" customHeight="1" x14ac:dyDescent="0.3">
      <c r="B95" s="7">
        <v>2402092</v>
      </c>
      <c r="C95" s="7">
        <v>584</v>
      </c>
      <c r="D95" s="8">
        <v>47501</v>
      </c>
      <c r="E95" s="8">
        <v>691</v>
      </c>
      <c r="F95" s="8">
        <v>68.742000000000004</v>
      </c>
    </row>
    <row r="96" spans="1:6" ht="14.25" customHeight="1" x14ac:dyDescent="0.3">
      <c r="B96" s="7">
        <v>2402092</v>
      </c>
      <c r="C96" s="7">
        <v>157</v>
      </c>
      <c r="D96" s="8">
        <v>10646</v>
      </c>
      <c r="E96" s="8">
        <v>705</v>
      </c>
      <c r="F96" s="8">
        <v>15.101000000000001</v>
      </c>
    </row>
    <row r="97" spans="1:6" ht="14.25" customHeight="1" x14ac:dyDescent="0.3">
      <c r="B97" s="7">
        <v>2402092</v>
      </c>
      <c r="C97" s="7">
        <v>619</v>
      </c>
      <c r="D97" s="8">
        <v>33576</v>
      </c>
      <c r="E97" s="8">
        <v>705</v>
      </c>
      <c r="F97" s="8">
        <v>47.625999999999998</v>
      </c>
    </row>
    <row r="98" spans="1:6" ht="14.25" customHeight="1" x14ac:dyDescent="0.3">
      <c r="B98" s="7">
        <v>2402092</v>
      </c>
      <c r="C98" s="7">
        <v>378</v>
      </c>
      <c r="D98" s="8">
        <v>27009</v>
      </c>
      <c r="E98" s="8">
        <v>705</v>
      </c>
      <c r="F98" s="8">
        <v>38.311</v>
      </c>
    </row>
    <row r="99" spans="1:6" ht="14.25" customHeight="1" x14ac:dyDescent="0.3">
      <c r="B99" s="7">
        <v>2402092</v>
      </c>
      <c r="C99" s="7">
        <v>81</v>
      </c>
      <c r="D99" s="8">
        <v>5002</v>
      </c>
      <c r="E99" s="8">
        <v>705</v>
      </c>
      <c r="F99" s="8">
        <v>7.0949999999999998</v>
      </c>
    </row>
    <row r="100" spans="1:6" ht="14.25" customHeight="1" x14ac:dyDescent="0.3">
      <c r="B100" s="7">
        <v>2402092</v>
      </c>
      <c r="C100" s="7">
        <v>665</v>
      </c>
      <c r="D100" s="8">
        <v>44493</v>
      </c>
      <c r="E100" s="8">
        <v>705</v>
      </c>
      <c r="F100" s="8">
        <v>63.110999999999997</v>
      </c>
    </row>
    <row r="101" spans="1:6" ht="14.25" customHeight="1" x14ac:dyDescent="0.3">
      <c r="B101" s="9"/>
      <c r="C101" s="9" t="s">
        <v>52</v>
      </c>
      <c r="D101" s="9" t="s">
        <v>53</v>
      </c>
      <c r="E101" s="9"/>
      <c r="F101" s="9" t="s">
        <v>54</v>
      </c>
    </row>
    <row r="102" spans="1:6" ht="14.25" customHeight="1" x14ac:dyDescent="0.3">
      <c r="A102" s="22" t="s">
        <v>55</v>
      </c>
      <c r="B102" s="22"/>
      <c r="C102" s="22"/>
      <c r="D102" s="22"/>
      <c r="E102" s="22"/>
      <c r="F102" s="22"/>
    </row>
    <row r="103" spans="1:6" ht="14.25" customHeight="1" x14ac:dyDescent="0.3">
      <c r="B103" s="7">
        <v>2402091</v>
      </c>
      <c r="C103" s="7">
        <v>104</v>
      </c>
      <c r="D103" s="8">
        <v>11485</v>
      </c>
      <c r="E103" s="8">
        <v>807</v>
      </c>
      <c r="F103" s="8">
        <v>14.231999999999999</v>
      </c>
    </row>
    <row r="104" spans="1:6" ht="14.25" customHeight="1" x14ac:dyDescent="0.3">
      <c r="B104" s="7">
        <v>2402091</v>
      </c>
      <c r="C104" s="7">
        <v>104</v>
      </c>
      <c r="D104" s="8">
        <v>12317</v>
      </c>
      <c r="E104" s="8">
        <v>787</v>
      </c>
      <c r="F104" s="8">
        <v>15.651</v>
      </c>
    </row>
    <row r="105" spans="1:6" ht="14.25" customHeight="1" x14ac:dyDescent="0.3">
      <c r="B105" s="9"/>
      <c r="C105" s="9" t="s">
        <v>56</v>
      </c>
      <c r="D105" s="9" t="s">
        <v>57</v>
      </c>
      <c r="E105" s="9"/>
      <c r="F105" s="9" t="s">
        <v>58</v>
      </c>
    </row>
    <row r="106" spans="1:6" ht="14.25" customHeight="1" x14ac:dyDescent="0.3">
      <c r="A106" s="22" t="s">
        <v>8</v>
      </c>
      <c r="B106" s="22"/>
      <c r="C106" s="22"/>
      <c r="D106" s="22"/>
      <c r="E106" s="22"/>
      <c r="F106" s="22"/>
    </row>
    <row r="107" spans="1:6" ht="14.25" customHeight="1" x14ac:dyDescent="0.3">
      <c r="B107" s="7">
        <v>2402094</v>
      </c>
      <c r="C107" s="7">
        <v>469</v>
      </c>
      <c r="D107" s="8">
        <v>34000</v>
      </c>
      <c r="E107" s="8">
        <v>714</v>
      </c>
      <c r="F107" s="8">
        <v>47.619</v>
      </c>
    </row>
    <row r="108" spans="1:6" ht="14.25" customHeight="1" x14ac:dyDescent="0.3">
      <c r="B108" s="7">
        <v>2402094</v>
      </c>
      <c r="C108" s="7">
        <v>221</v>
      </c>
      <c r="D108" s="8">
        <v>22001</v>
      </c>
      <c r="E108" s="8">
        <v>714</v>
      </c>
      <c r="F108" s="8">
        <v>30.814</v>
      </c>
    </row>
    <row r="109" spans="1:6" ht="14.25" customHeight="1" x14ac:dyDescent="0.3">
      <c r="B109" s="7">
        <v>2402094</v>
      </c>
      <c r="C109" s="7">
        <v>404</v>
      </c>
      <c r="D109" s="8">
        <v>35365</v>
      </c>
      <c r="E109" s="8">
        <v>714</v>
      </c>
      <c r="F109" s="8">
        <v>49.530999999999999</v>
      </c>
    </row>
    <row r="110" spans="1:6" ht="14.25" customHeight="1" x14ac:dyDescent="0.3">
      <c r="B110" s="7">
        <v>2402094</v>
      </c>
      <c r="C110" s="7">
        <v>401</v>
      </c>
      <c r="D110" s="8">
        <v>32000</v>
      </c>
      <c r="E110" s="8">
        <v>714</v>
      </c>
      <c r="F110" s="8">
        <v>44.817999999999998</v>
      </c>
    </row>
    <row r="111" spans="1:6" ht="14.25" customHeight="1" x14ac:dyDescent="0.3">
      <c r="B111" s="7">
        <v>2402094</v>
      </c>
      <c r="C111" s="7">
        <v>600</v>
      </c>
      <c r="D111" s="8">
        <v>42963</v>
      </c>
      <c r="E111" s="8">
        <v>705</v>
      </c>
      <c r="F111" s="8">
        <v>60.94</v>
      </c>
    </row>
    <row r="112" spans="1:6" ht="14.25" customHeight="1" x14ac:dyDescent="0.3">
      <c r="B112" s="7">
        <v>2402094</v>
      </c>
      <c r="C112" s="7">
        <v>570</v>
      </c>
      <c r="D112" s="8">
        <v>40001</v>
      </c>
      <c r="E112" s="8">
        <v>705</v>
      </c>
      <c r="F112" s="8">
        <v>56.738999999999997</v>
      </c>
    </row>
    <row r="113" spans="1:6" ht="14.25" customHeight="1" x14ac:dyDescent="0.3">
      <c r="B113" s="7">
        <v>2402094</v>
      </c>
      <c r="C113" s="7">
        <v>387</v>
      </c>
      <c r="D113" s="8">
        <v>32002</v>
      </c>
      <c r="E113" s="8">
        <v>705</v>
      </c>
      <c r="F113" s="8">
        <v>45.393000000000001</v>
      </c>
    </row>
    <row r="114" spans="1:6" ht="14.25" customHeight="1" x14ac:dyDescent="0.3">
      <c r="B114" s="7">
        <v>2402094</v>
      </c>
      <c r="C114" s="7">
        <v>495</v>
      </c>
      <c r="D114" s="8">
        <v>36002</v>
      </c>
      <c r="E114" s="8">
        <v>705</v>
      </c>
      <c r="F114" s="8">
        <v>51.067</v>
      </c>
    </row>
    <row r="115" spans="1:6" ht="14.25" customHeight="1" x14ac:dyDescent="0.3">
      <c r="B115" s="7">
        <v>2402094</v>
      </c>
      <c r="C115" s="7">
        <v>483</v>
      </c>
      <c r="D115" s="8">
        <v>35659</v>
      </c>
      <c r="E115" s="8">
        <v>705</v>
      </c>
      <c r="F115" s="8">
        <v>50.58</v>
      </c>
    </row>
    <row r="116" spans="1:6" ht="14.25" customHeight="1" x14ac:dyDescent="0.3">
      <c r="B116" s="7">
        <v>2402094</v>
      </c>
      <c r="C116" s="7">
        <v>625</v>
      </c>
      <c r="D116" s="8">
        <v>41752</v>
      </c>
      <c r="E116" s="8">
        <v>705</v>
      </c>
      <c r="F116" s="8">
        <v>59.222999999999999</v>
      </c>
    </row>
    <row r="117" spans="1:6" ht="14.25" customHeight="1" x14ac:dyDescent="0.3">
      <c r="B117" s="7">
        <v>2402094</v>
      </c>
      <c r="C117" s="7">
        <v>532</v>
      </c>
      <c r="D117" s="8">
        <v>38000</v>
      </c>
      <c r="E117" s="8">
        <v>705</v>
      </c>
      <c r="F117" s="8">
        <v>53.901000000000003</v>
      </c>
    </row>
    <row r="118" spans="1:6" ht="14.25" customHeight="1" x14ac:dyDescent="0.3">
      <c r="B118" s="7">
        <v>2402094</v>
      </c>
      <c r="C118" s="7">
        <v>508</v>
      </c>
      <c r="D118" s="8">
        <v>33781</v>
      </c>
      <c r="E118" s="8">
        <v>634</v>
      </c>
      <c r="F118" s="8">
        <v>53.281999999999996</v>
      </c>
    </row>
    <row r="119" spans="1:6" ht="14.25" customHeight="1" x14ac:dyDescent="0.3">
      <c r="B119" s="9"/>
      <c r="C119" s="9" t="s">
        <v>59</v>
      </c>
      <c r="D119" s="9" t="s">
        <v>60</v>
      </c>
      <c r="E119" s="9"/>
      <c r="F119" s="9" t="s">
        <v>61</v>
      </c>
    </row>
    <row r="120" spans="1:6" ht="14.25" customHeight="1" x14ac:dyDescent="0.3">
      <c r="A120" s="21"/>
      <c r="B120" s="21"/>
      <c r="C120" s="9" t="s">
        <v>62</v>
      </c>
      <c r="D120" s="9" t="s">
        <v>63</v>
      </c>
      <c r="E120" s="9"/>
      <c r="F120" s="9" t="s">
        <v>64</v>
      </c>
    </row>
  </sheetData>
  <mergeCells count="13">
    <mergeCell ref="A37:F37"/>
    <mergeCell ref="A1:F1"/>
    <mergeCell ref="A2:B2"/>
    <mergeCell ref="A3:F3"/>
    <mergeCell ref="A10:F10"/>
    <mergeCell ref="A23:F23"/>
    <mergeCell ref="A120:B120"/>
    <mergeCell ref="A47:F47"/>
    <mergeCell ref="A69:F69"/>
    <mergeCell ref="A87:F87"/>
    <mergeCell ref="A93:F93"/>
    <mergeCell ref="A102:F102"/>
    <mergeCell ref="A106:F10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Comparativo consumo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Flander Salas Salazar</dc:creator>
  <cp:lastModifiedBy>Vanessa Chambers Vargas</cp:lastModifiedBy>
  <cp:lastPrinted>2024-02-05T20:33:31Z</cp:lastPrinted>
  <dcterms:created xsi:type="dcterms:W3CDTF">2022-01-26T17:30:55Z</dcterms:created>
  <dcterms:modified xsi:type="dcterms:W3CDTF">2024-02-13T21:40:09Z</dcterms:modified>
</cp:coreProperties>
</file>