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copcr-my.sharepoint.com/personal/jockseline_diaz_incop_go_cr/Documents/Escritorio/"/>
    </mc:Choice>
  </mc:AlternateContent>
  <xr:revisionPtr revIDLastSave="77" documentId="8_{2EE51F18-2635-4043-B35D-584DD9E5C62B}" xr6:coauthVersionLast="47" xr6:coauthVersionMax="47" xr10:uidLastSave="{31CEBFD8-6DCE-41F6-AC50-5890D94EAC57}"/>
  <bookViews>
    <workbookView xWindow="-120" yWindow="-120" windowWidth="20730" windowHeight="11160" xr2:uid="{74D6DC6C-394A-41A6-B4EF-E8E431D01474}"/>
  </bookViews>
  <sheets>
    <sheet name="PRESUPUESTO TOTAL" sheetId="5" r:id="rId1"/>
    <sheet name="GENERAL CE" sheetId="6" r:id="rId2"/>
    <sheet name="PROGRAMA 1" sheetId="2" r:id="rId3"/>
    <sheet name="PROGRAMA 1 CE" sheetId="4" r:id="rId4"/>
    <sheet name="PROGRAMA 2" sheetId="1" r:id="rId5"/>
    <sheet name="PROGRAMA 2 CE" sheetId="3" r:id="rId6"/>
    <sheet name="EGRESOS" sheetId="7" r:id="rId7"/>
    <sheet name="INGRESOS GENERAL" sheetId="8" r:id="rId8"/>
    <sheet name="INGRESOS" sheetId="9" r:id="rId9"/>
    <sheet name="EGRESOS GENERAL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5" l="1"/>
  <c r="J10" i="7"/>
  <c r="J9" i="7"/>
  <c r="J8" i="7"/>
  <c r="J7" i="7"/>
  <c r="J6" i="7"/>
  <c r="J5" i="7"/>
  <c r="J4" i="7"/>
  <c r="G21" i="6"/>
  <c r="G19" i="6"/>
  <c r="G18" i="6"/>
  <c r="G17" i="6"/>
  <c r="G16" i="6"/>
  <c r="G15" i="6"/>
  <c r="G14" i="6"/>
  <c r="G13" i="6"/>
  <c r="G12" i="6"/>
  <c r="G11" i="6"/>
  <c r="G10" i="6"/>
  <c r="G7" i="6"/>
  <c r="G6" i="6"/>
  <c r="G5" i="6"/>
  <c r="G4" i="6"/>
  <c r="G114" i="2"/>
  <c r="F4" i="1"/>
  <c r="F95" i="10"/>
  <c r="F94" i="10"/>
  <c r="F93" i="10"/>
  <c r="F91" i="10"/>
  <c r="F90" i="10"/>
  <c r="F86" i="10"/>
  <c r="F74" i="10"/>
  <c r="F64" i="10"/>
  <c r="F63" i="10"/>
  <c r="F34" i="10"/>
  <c r="F30" i="10"/>
  <c r="F9" i="10"/>
  <c r="C4" i="7"/>
  <c r="D4" i="7" s="1"/>
  <c r="C6" i="7"/>
  <c r="D6" i="7" s="1"/>
  <c r="D10" i="7"/>
  <c r="D9" i="7"/>
  <c r="D8" i="7"/>
  <c r="D7" i="7"/>
  <c r="D5" i="7"/>
  <c r="H10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5" i="5"/>
  <c r="H37" i="5"/>
  <c r="H40" i="5"/>
  <c r="H41" i="5"/>
  <c r="H43" i="5"/>
  <c r="H46" i="5"/>
  <c r="H47" i="5"/>
  <c r="H49" i="5"/>
  <c r="H55" i="5"/>
  <c r="H56" i="5"/>
  <c r="H59" i="5"/>
  <c r="H60" i="5"/>
  <c r="H61" i="5"/>
  <c r="H62" i="5"/>
  <c r="H74" i="5"/>
  <c r="H75" i="5"/>
  <c r="H78" i="5"/>
  <c r="H79" i="5"/>
  <c r="H80" i="5"/>
  <c r="H89" i="5"/>
  <c r="H101" i="5"/>
  <c r="H102" i="5"/>
  <c r="H105" i="5"/>
  <c r="H107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G108" i="5"/>
  <c r="H108" i="5" s="1"/>
  <c r="G106" i="5"/>
  <c r="H106" i="5" s="1"/>
  <c r="G104" i="5"/>
  <c r="H104" i="5" s="1"/>
  <c r="G103" i="5"/>
  <c r="H103" i="5" s="1"/>
  <c r="G100" i="5"/>
  <c r="H100" i="5" s="1"/>
  <c r="G99" i="5"/>
  <c r="H99" i="5" s="1"/>
  <c r="G98" i="5"/>
  <c r="H98" i="5" s="1"/>
  <c r="G97" i="5"/>
  <c r="H97" i="5" s="1"/>
  <c r="E97" i="5"/>
  <c r="E96" i="5"/>
  <c r="G96" i="5"/>
  <c r="H96" i="5" s="1"/>
  <c r="G95" i="5"/>
  <c r="H95" i="5" s="1"/>
  <c r="E95" i="5"/>
  <c r="G94" i="5"/>
  <c r="H94" i="5" s="1"/>
  <c r="G93" i="5"/>
  <c r="H93" i="5" s="1"/>
  <c r="E93" i="5"/>
  <c r="G92" i="5"/>
  <c r="H92" i="5" s="1"/>
  <c r="E92" i="5"/>
  <c r="G91" i="5"/>
  <c r="H91" i="5" s="1"/>
  <c r="G90" i="5"/>
  <c r="H90" i="5" s="1"/>
  <c r="G88" i="5"/>
  <c r="H88" i="5" s="1"/>
  <c r="E88" i="5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77" i="5"/>
  <c r="H77" i="5" s="1"/>
  <c r="G76" i="5"/>
  <c r="H76" i="5" s="1"/>
  <c r="E76" i="5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E66" i="5"/>
  <c r="E65" i="5"/>
  <c r="G65" i="5"/>
  <c r="H65" i="5" s="1"/>
  <c r="G64" i="5"/>
  <c r="H64" i="5" s="1"/>
  <c r="G63" i="5"/>
  <c r="H63" i="5" s="1"/>
  <c r="G58" i="5"/>
  <c r="H58" i="5" s="1"/>
  <c r="G57" i="5"/>
  <c r="H57" i="5" s="1"/>
  <c r="G54" i="5"/>
  <c r="H54" i="5" s="1"/>
  <c r="G53" i="5"/>
  <c r="H53" i="5" s="1"/>
  <c r="G52" i="5"/>
  <c r="H52" i="5" s="1"/>
  <c r="G51" i="5"/>
  <c r="H51" i="5" s="1"/>
  <c r="G50" i="5"/>
  <c r="H50" i="5" s="1"/>
  <c r="G48" i="5"/>
  <c r="H48" i="5" s="1"/>
  <c r="G45" i="5"/>
  <c r="H45" i="5" s="1"/>
  <c r="G44" i="5"/>
  <c r="H44" i="5" s="1"/>
  <c r="G42" i="5"/>
  <c r="H42" i="5" s="1"/>
  <c r="G39" i="5"/>
  <c r="H39" i="5" s="1"/>
  <c r="G38" i="5"/>
  <c r="H38" i="5" s="1"/>
  <c r="G36" i="5"/>
  <c r="H36" i="5" s="1"/>
  <c r="E36" i="5"/>
  <c r="G34" i="5"/>
  <c r="H34" i="5" s="1"/>
  <c r="G33" i="5"/>
  <c r="H33" i="5" s="1"/>
  <c r="G32" i="5"/>
  <c r="H32" i="5" s="1"/>
  <c r="E32" i="5"/>
  <c r="G11" i="5"/>
  <c r="H11" i="5" s="1"/>
  <c r="E11" i="5"/>
  <c r="G8" i="5"/>
  <c r="H8" i="5" s="1"/>
  <c r="G7" i="5"/>
  <c r="H7" i="5" s="1"/>
  <c r="G6" i="5"/>
  <c r="H6" i="5" s="1"/>
  <c r="G24" i="6" l="1"/>
  <c r="H5" i="5"/>
  <c r="D3" i="7"/>
</calcChain>
</file>

<file path=xl/sharedStrings.xml><?xml version="1.0" encoding="utf-8"?>
<sst xmlns="http://schemas.openxmlformats.org/spreadsheetml/2006/main" count="699" uniqueCount="215">
  <si>
    <t>Desarrollo Portuario.</t>
  </si>
  <si>
    <t>0.00.00 - REMUNERACIONES</t>
  </si>
  <si>
    <t>0.01.00 - REMUNERACIONES BÁSICAS</t>
  </si>
  <si>
    <t>0.01.01 - Sueldos para cargos fijos</t>
  </si>
  <si>
    <t>0.02.00 - REMUNERACIONES EVENTUALES</t>
  </si>
  <si>
    <t>0.02.01 - Tiempo extraordinario</t>
  </si>
  <si>
    <t>0.02.02 - Recargo de funciones</t>
  </si>
  <si>
    <t>0.03.00 - INCENTIVOS SALARIALES</t>
  </si>
  <si>
    <t>0.03.01 - Retribución por años servidos</t>
  </si>
  <si>
    <t>0.03.02 - Restricción al ejercicio liberal de la profesión</t>
  </si>
  <si>
    <t>0.03.03 - Decimotercer mes</t>
  </si>
  <si>
    <t>0.03.04 - Salario escolar</t>
  </si>
  <si>
    <t>0.03.99 - Otros incentivos salariales</t>
  </si>
  <si>
    <t>0.04.00 - CONTRIBUCIONES PATRONALES AL DESARROLLO Y LA SEGURIDAD SOCIAL</t>
  </si>
  <si>
    <t>0.04.01 - Contribución Patronal al Seguro de Salud de la Caja Costarricensedel Seguro Social</t>
  </si>
  <si>
    <t>0.04.02 - Contribución Patronal al Instituto Mixto de Ayuda Social</t>
  </si>
  <si>
    <t>0.04.03 - Contribución Patronal al Instituto Nacional de Aprendizaje</t>
  </si>
  <si>
    <t>0.04.04 - Contribución Patronal al Fondo de Desarrollo Social y Asignaciones Familiares</t>
  </si>
  <si>
    <t>0.04.05 - Contribución Patronal al Banco Popular y de Desarrollo Comunal</t>
  </si>
  <si>
    <t>0.05.00 - CONTRIBUCIONES PATRONALES A FONDOS DE PENSIONES Y OTROS FONDOS DE CAPITALIZACIÓN</t>
  </si>
  <si>
    <t>0.05.02 - Aporte Patronal al Régimen Obligatorio de Pensiones Complementarias</t>
  </si>
  <si>
    <t>0.05.03 - Aporte Patronal al Fondo de Capitalización Laboral</t>
  </si>
  <si>
    <t>1.00.00 - SERVICIOS</t>
  </si>
  <si>
    <t>1.01.00 - ALQUILERES</t>
  </si>
  <si>
    <t>1.01.02 - Alquiler de maquinaria, equipo y mobiliario</t>
  </si>
  <si>
    <t>1.01.99 - Otros alquileres</t>
  </si>
  <si>
    <t>1.02.00 - SERVICIOS BÁSICOS</t>
  </si>
  <si>
    <t>1.02.01 - Servicio de agua y alcantarillado</t>
  </si>
  <si>
    <t>1.02.03 - Servicio de correo</t>
  </si>
  <si>
    <t>1.02.99 - Otros servicios básicos</t>
  </si>
  <si>
    <t>1.03.00 - SERVICIOS COMERCIALES Y FINANCIEROS</t>
  </si>
  <si>
    <t>1.03.03 - Impresión, encuadernación y otros</t>
  </si>
  <si>
    <t>1.03.07 - Servicios de transferencia electrónica de información //(2019)Servicios de tecnologías de información</t>
  </si>
  <si>
    <t>1.04.00 - SERVICIOS DE GESTIÓN Y APOYO</t>
  </si>
  <si>
    <t>1.04.03 - Servicios de ingeniería y arquitectura</t>
  </si>
  <si>
    <t>1.04.06 - Servicios generales</t>
  </si>
  <si>
    <t>1.04.99 - Otros servicios de gestión y apoyo</t>
  </si>
  <si>
    <t>1.05.00 - GASTOS DE VIAJE Y DE TRANSPORTE</t>
  </si>
  <si>
    <t>1.05.01 - Transporte dentro del país</t>
  </si>
  <si>
    <t>1.05.02 - Viáticos dentro del país</t>
  </si>
  <si>
    <t>1.06.00 - SEGUROS, REASEGUROS Y OTRAS OBLIGACIONES</t>
  </si>
  <si>
    <t>1.06.01 - Seguros</t>
  </si>
  <si>
    <t>1.08.00 - MANTENIMIENTO Y REPARACIÓN</t>
  </si>
  <si>
    <t>1.08.01 - Mantenimiento de edificios, locales y terrenos</t>
  </si>
  <si>
    <t>1.08.02 - Mantenimiento de vías de comunicación</t>
  </si>
  <si>
    <t>1.08.03 - Mantenimiento de instalaciones y otras obras</t>
  </si>
  <si>
    <t>1.08.04 - Mantenimiento y reparación de maquinaria y equipo de producción</t>
  </si>
  <si>
    <t>1.08.05 - Mantenimiento y reparación de equipo de transporte</t>
  </si>
  <si>
    <t>1.08.06 - Mantenimiento y reparación de equipo de comunicación</t>
  </si>
  <si>
    <t>1.08.07 - Mantenimiento y reparación de equipo y mobiliario de oficina</t>
  </si>
  <si>
    <t>1.08.08 - Mantenimiento y reparación de equipo de cómputo y sistemas de información</t>
  </si>
  <si>
    <t>1.08.99 - Mantenimiento y reparación de otros equipos</t>
  </si>
  <si>
    <t>1.09.00 - IMPUESTOS</t>
  </si>
  <si>
    <t>1.09.03 - Impuestos de patentes</t>
  </si>
  <si>
    <t>1.09.99 - Otros impuestos</t>
  </si>
  <si>
    <t>2.00.00 - MATERIALES Y SUMINISTROS</t>
  </si>
  <si>
    <t>2.01.00 - PRODUCTOS QUÍMICOS Y CONEXOS</t>
  </si>
  <si>
    <t>2.01.01 - Combustibles y lubricantes</t>
  </si>
  <si>
    <t>2.01.02 - Productos farmacéuticos y medicinales</t>
  </si>
  <si>
    <t>2.01.04 - Tintas, pinturas y diluyentes</t>
  </si>
  <si>
    <t>2.01.99 - Otros productos químicos y conexos</t>
  </si>
  <si>
    <t>2.02.00 - ALIMENTOS Y PRODUCTOS AGROPECUARIOS</t>
  </si>
  <si>
    <t>2.02.02 - Productos agroforestales</t>
  </si>
  <si>
    <t>2.03.00 - MATERIALES Y PRODUCTOS DE USO EN LA CONSTRUCCIÓN Y MANTENIMIENTO</t>
  </si>
  <si>
    <t>2.03.01 - Materiales y productos metálicos</t>
  </si>
  <si>
    <t>2.03.02 - Materiales y productos minerales y asfálticos</t>
  </si>
  <si>
    <t>2.03.03 - Madera y sus derivados</t>
  </si>
  <si>
    <t>2.03.04 - Materiales y productos eléctricos, telefónicos y de cómputo</t>
  </si>
  <si>
    <t>2.03.05 - Materiales y productos de vidrio</t>
  </si>
  <si>
    <t>2.03.06 - Materiales y productos de plástico</t>
  </si>
  <si>
    <t>2.03.99 - Otros materiales y productos de uso en la construcción y mantenimiento</t>
  </si>
  <si>
    <t>2.04.00 - HERRAMIENTAS, REPUESTOS Y ACCESORIOS</t>
  </si>
  <si>
    <t>2.04.01 - Herramientas e instrumentos</t>
  </si>
  <si>
    <t>2.04.02 - Repuestos y accesorios</t>
  </si>
  <si>
    <t>2.05.00 - BIENES PARA LA PRODUCCIÓN Y COMERCIALIZACIÓN</t>
  </si>
  <si>
    <t>2.05.99 - Otros bienes para la producción y comercialización</t>
  </si>
  <si>
    <t>2.99.00 - ÚTILES, MATERIALES Y SUMINISTROS DIVERSOS</t>
  </si>
  <si>
    <t>2.99.01 - Útiles y materiales de oficina y cómputo</t>
  </si>
  <si>
    <t>2.99.03 - Productos de papel, cartón e impresos</t>
  </si>
  <si>
    <t>2.99.05 - Útiles y materiales de limpieza</t>
  </si>
  <si>
    <t>5.00.00 - BIENES DURADEROS</t>
  </si>
  <si>
    <t>5.02.00 - CONSTRUCCIONES, ADICIONES Y MEJORAS</t>
  </si>
  <si>
    <t>5.02.04 - Obras marítimas y fluviales</t>
  </si>
  <si>
    <t>5.02.99 - Otras construcciones, adiciones y mejoras</t>
  </si>
  <si>
    <t>Gestión Administrativa - Financiera</t>
  </si>
  <si>
    <t>0.02.05 - Dietas</t>
  </si>
  <si>
    <t>0.05.05 - Contribución Patronal a fondos administrados por entes privados</t>
  </si>
  <si>
    <t>1.02.02 - Servicio de energía eléctrica</t>
  </si>
  <si>
    <t>1.02.04 - Servicio de telecomunicaciones</t>
  </si>
  <si>
    <t>1.03.01 - Información</t>
  </si>
  <si>
    <t>1.03.02 - Publicidad y propaganda</t>
  </si>
  <si>
    <t>1.03.06 - Comisiones y gastos por servicios financieros y comerciales</t>
  </si>
  <si>
    <t>1.04.01 - Servicios médicos y de laboratorio //(2019) Servicios en ciencias de la salud</t>
  </si>
  <si>
    <t>1.04.02 - Servicios jurídicos</t>
  </si>
  <si>
    <t>1.04.04 - Servicios en ciencias económicas y sociales</t>
  </si>
  <si>
    <t>1.05.03 - Transporte en el exterior</t>
  </si>
  <si>
    <t>1.05.04 - Viáticos en el exterior</t>
  </si>
  <si>
    <t>1.07.00 - CAPACITACIÓN Y PROTOCOLO</t>
  </si>
  <si>
    <t>1.07.01 - Actividades de capacitación</t>
  </si>
  <si>
    <t>1.07.02 - Actividades protocolarias y sociales</t>
  </si>
  <si>
    <t>1.07.03 - Gastos de representación institucional</t>
  </si>
  <si>
    <t>1.09.01 - Impuestos sobre ingresos y utilidades</t>
  </si>
  <si>
    <t>1.09.02 - Impuestos sobre bienes inmuebles</t>
  </si>
  <si>
    <t>1.99.00 - SERVICIOS DIVERSOS</t>
  </si>
  <si>
    <t>1.99.01 - Servicios de regulación</t>
  </si>
  <si>
    <t>1.99.05 - Deducibles</t>
  </si>
  <si>
    <t>2.02.03 - Alimentos y bebidas</t>
  </si>
  <si>
    <t>2.99.02 - Útiles y materiales médico, hospitalario y de investigación</t>
  </si>
  <si>
    <t>2.99.04 - Textiles y vestuario</t>
  </si>
  <si>
    <t>2.99.06 - Útiles y materiales de resguardo y seguridad</t>
  </si>
  <si>
    <t>2.99.07 - Útiles y materiales de cocina y comedor</t>
  </si>
  <si>
    <t>2.99.99 - Otros útiles, materiales y suministros diversos</t>
  </si>
  <si>
    <t>6.00.00 - TRANSFERENCIAS CORRIENTES</t>
  </si>
  <si>
    <t>6.01.00 - TRANSFERENCIAS CORRIENTES AL SECTOR PÚBLICO</t>
  </si>
  <si>
    <t>6.01.02 - Transferencias corrientes a Órganos Desconcentrados</t>
  </si>
  <si>
    <t>6.01.04 - Transferencias corrientes a Gobiernos Locales</t>
  </si>
  <si>
    <t>6.03.00 - PRESTACIONES</t>
  </si>
  <si>
    <t>6.03.01 - Prestaciones legales</t>
  </si>
  <si>
    <t>6.03.99 - Otras prestaciones</t>
  </si>
  <si>
    <t>6.06.00 - OTRAS TRANSFERENCIAS CORRIENTES AL SECTOR PRIVADO</t>
  </si>
  <si>
    <t>6.06.01 - Indemnizaciones</t>
  </si>
  <si>
    <t>6.07.00 - TRANSFERENCIAS CORRIENTES AL SECTOR EXTERNO</t>
  </si>
  <si>
    <t>6.07.01 - Transferencias corrientes a organismos internacionales</t>
  </si>
  <si>
    <t>7.00.00 - TRANSFERENCIAS DE CAPITAL</t>
  </si>
  <si>
    <t>7.01.00 - TRANSFERENCIAS DE CAPITAL AL SECTOR PÚBLICO</t>
  </si>
  <si>
    <t>7.01.07 - Fondos en fideicomiso para gasto de capital</t>
  </si>
  <si>
    <t>9.00.00 - CUENTAS ESPECIALES</t>
  </si>
  <si>
    <t>9.02.00 - SUMAS SIN ASIGNACIÓN PRESUPUESTARIA</t>
  </si>
  <si>
    <t>9.02.01 - Sumas libres sin asignación presupuestaria</t>
  </si>
  <si>
    <t>9.02.02 - Sumas con destino específico sin asignación presupuestaria</t>
  </si>
  <si>
    <t>1.0.0.0 - GASTOS CORRIENTES</t>
  </si>
  <si>
    <t>1.1.0.0 - GASTOS DE CONSUMO</t>
  </si>
  <si>
    <t>1.1.1.0 - REMUNERACIONES</t>
  </si>
  <si>
    <t>1.1.1.1 - Sueldos y Salarios</t>
  </si>
  <si>
    <t>1.1.1.2 - Contribuciones Sociales</t>
  </si>
  <si>
    <t>1.1.2.0 - ADQUISICIÓN DE BIENES Y SERVICIOS</t>
  </si>
  <si>
    <t>1.3.0.0 - TRANSFERENCIAS CORRIENTES</t>
  </si>
  <si>
    <t>1.3.1.0 - Transferencias Corrientes al Sector Público</t>
  </si>
  <si>
    <t>2.0.0.0 - GASTOS DE CAPITAL</t>
  </si>
  <si>
    <t>2.1.0.0 - FORMACION DE CAPITAL</t>
  </si>
  <si>
    <t>2.1.2.0 - Vías de Comunicación</t>
  </si>
  <si>
    <t>2.1.5.0 - Otras Obras</t>
  </si>
  <si>
    <t>1.3.2.0 - Transferencias Corrientes al Sector Privado</t>
  </si>
  <si>
    <t>1.3.3.0 - Transferencias Corrientes al Sector Externo</t>
  </si>
  <si>
    <t>2.3.0.0 - TRANSFERENCIAS DE CAPITAL</t>
  </si>
  <si>
    <t>2.3.1.0 - Transferencias de Capital al Sector Público</t>
  </si>
  <si>
    <t>4.0.0.0 - SUMAS SIN ASIGNACIÓN</t>
  </si>
  <si>
    <t>4.1.0.0 - Sumas sin asignación</t>
  </si>
  <si>
    <t>4.1.1.0 - Sumas sin asignación</t>
  </si>
  <si>
    <t>TOTAL</t>
  </si>
  <si>
    <t>INGRESOS CORRIENTES</t>
  </si>
  <si>
    <t>1.0.0.0.00.00.0.0.000</t>
  </si>
  <si>
    <t>INGRESOS NO TRIBUTARIOS</t>
  </si>
  <si>
    <t>1.3.0.0.00.00.0.0.000</t>
  </si>
  <si>
    <t>VENTA DE BIENES Y SERVICIOS</t>
  </si>
  <si>
    <t>1.3.1.0.00.00.0.0.000</t>
  </si>
  <si>
    <t>VENTA DE BIENES</t>
  </si>
  <si>
    <t>1.3.1.1.00.00.0.0.000</t>
  </si>
  <si>
    <t>Venta de agua</t>
  </si>
  <si>
    <t>1.3.1.1.05.00.0.0.000</t>
  </si>
  <si>
    <t>Venta de energía eléctrica</t>
  </si>
  <si>
    <t>1.3.1.1.06.00.0.0.000</t>
  </si>
  <si>
    <t>VENTA DE SERVICIOS</t>
  </si>
  <si>
    <t>1.3.1.2.00.00.0.0.000</t>
  </si>
  <si>
    <t>SERVICIOS DE TRANSPORTE</t>
  </si>
  <si>
    <t>1.3.1.2.01.00.0.0.000</t>
  </si>
  <si>
    <t>Servicios de transporte portuario</t>
  </si>
  <si>
    <t>1.3.1.2.01.03.0.0.000</t>
  </si>
  <si>
    <t>ALQUILERES</t>
  </si>
  <si>
    <t>1.3.1.2.04.00.0.0.000</t>
  </si>
  <si>
    <t>Alquiler de edificios e instalaciones</t>
  </si>
  <si>
    <t>1.3.1.2.04.01.0.0.000</t>
  </si>
  <si>
    <t>Alquiler de maquinaria y equipo</t>
  </si>
  <si>
    <t>1.3.1.2.04.02.0.0.000</t>
  </si>
  <si>
    <t>OTROS SERVICIOS</t>
  </si>
  <si>
    <t>1.3.1.2.09.00.0.0.000</t>
  </si>
  <si>
    <t>Servicios culturales y recreativos</t>
  </si>
  <si>
    <t>1.3.1.2.09.04.0.0.000</t>
  </si>
  <si>
    <t>DERECHOS ADMINISTRATIV0S</t>
  </si>
  <si>
    <t>1.3.1.3.00.00.0.0.000</t>
  </si>
  <si>
    <t>DERECHOS ADMINISTRATIVOS A LOS SERVICIOS DE TRANSPORTE</t>
  </si>
  <si>
    <t>1.3.1.3.01.00.0.0.000</t>
  </si>
  <si>
    <t>Derechos administrativos a los servicios de transporte portuario</t>
  </si>
  <si>
    <t>1.3.1.3.01.03.0.0.000</t>
  </si>
  <si>
    <t>DERECHOS ADMINISTRATIVOS A OTROS SERVICIOS PUBLICOS</t>
  </si>
  <si>
    <t>1.3.1.3.02.00.0.0.000</t>
  </si>
  <si>
    <t>Cánones por regulación de los servicios públicos</t>
  </si>
  <si>
    <t>1.3.1.3.02.01.0.0.000</t>
  </si>
  <si>
    <t>INGRESOS DE LA PROPIEDAD</t>
  </si>
  <si>
    <t>1.3.2.0.00.00.0.0.000</t>
  </si>
  <si>
    <t>RENTA DE ACTIVOS FINANCIEROS</t>
  </si>
  <si>
    <t>1.3.2.3.00.00.0.0.000</t>
  </si>
  <si>
    <t>OTRAS RENTAS DE ACTIVOS FINANCIEROS</t>
  </si>
  <si>
    <t>1.3.2.3.03.00.0.0.000</t>
  </si>
  <si>
    <t>Intereses sobre cuentas corrientes y otros depósitos en Bancos Público</t>
  </si>
  <si>
    <t>1.3.2.3.03.01.0.0.000</t>
  </si>
  <si>
    <t>FINANCIAMIENTO</t>
  </si>
  <si>
    <t>3.0.0.0.00.00.0.0.000</t>
  </si>
  <si>
    <t>RECURSOS DE VIGENCIAS ANTERIORES</t>
  </si>
  <si>
    <t>3.3.0.0.00.00.0.0.000</t>
  </si>
  <si>
    <t>SUPERÁVIT LIBRE</t>
  </si>
  <si>
    <t>3.3.1.0.00.00.0.0.000</t>
  </si>
  <si>
    <t>PARTIDA</t>
  </si>
  <si>
    <t>MONTO</t>
  </si>
  <si>
    <t>CUENTA</t>
  </si>
  <si>
    <t>restar 0.02</t>
  </si>
  <si>
    <t>sumar 0.02</t>
  </si>
  <si>
    <t xml:space="preserve">GENERAL </t>
  </si>
  <si>
    <t xml:space="preserve">PROGRAMA 1 </t>
  </si>
  <si>
    <t>PROGRAMA 2</t>
  </si>
  <si>
    <t>INGRESOS GENERAL</t>
  </si>
  <si>
    <t>PROGRAMA 2-CE</t>
  </si>
  <si>
    <t>EGRESOS PARTIDA</t>
  </si>
  <si>
    <t>INSTITUTO COSTARRICENSE DE PUERTOS DEL PACIFICO</t>
  </si>
  <si>
    <t>UNIDAD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</si>
</sst>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404040"/>
      <name val="Segoe UI"/>
      <family val="2"/>
    </font>
    <font>
      <sz val="11"/>
      <color theme="1"/>
      <name val="Abadi"/>
      <family val="2"/>
    </font>
    <font>
      <sz val="12"/>
      <color theme="1"/>
      <name val="Calibri"/>
      <family val="2"/>
      <scheme val="minor"/>
    </font>
    <font>
      <sz val="9"/>
      <color rgb="FF404040"/>
      <name val="Segoe UI"/>
      <family val="2"/>
    </font>
    <font>
      <sz val="10"/>
      <color theme="1"/>
      <name val="Calibri"/>
      <family val="2"/>
      <scheme val="minor"/>
    </font>
    <font>
      <sz val="10"/>
      <color rgb="FF404040"/>
      <name val="Segoe U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404040"/>
      <name val="Segoe UI"/>
      <family val="2"/>
    </font>
    <font>
      <b/>
      <sz val="10"/>
      <color rgb="FF40404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5589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rgb="FFF2F2F2"/>
      </left>
      <right style="medium">
        <color rgb="FF000000"/>
      </right>
      <top style="medium">
        <color rgb="FFF2F2F2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2F2F2"/>
      </left>
      <right/>
      <top style="medium">
        <color rgb="FFF2F2F2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0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0" fillId="3" borderId="0" xfId="0" applyFill="1"/>
    <xf numFmtId="0" fontId="11" fillId="3" borderId="2" xfId="0" applyFont="1" applyFill="1" applyBorder="1" applyAlignment="1">
      <alignment vertical="center" wrapText="1"/>
    </xf>
    <xf numFmtId="4" fontId="11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vertical="center" wrapText="1"/>
    </xf>
    <xf numFmtId="0" fontId="10" fillId="3" borderId="2" xfId="0" applyFont="1" applyFill="1" applyBorder="1"/>
    <xf numFmtId="4" fontId="10" fillId="3" borderId="2" xfId="0" applyNumberFormat="1" applyFont="1" applyFill="1" applyBorder="1"/>
    <xf numFmtId="0" fontId="9" fillId="3" borderId="0" xfId="0" applyFont="1" applyFill="1"/>
    <xf numFmtId="0" fontId="1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4" fontId="12" fillId="3" borderId="2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/>
    <xf numFmtId="0" fontId="7" fillId="3" borderId="2" xfId="0" applyFont="1" applyFill="1" applyBorder="1" applyAlignment="1">
      <alignment vertical="center" wrapText="1"/>
    </xf>
    <xf numFmtId="4" fontId="7" fillId="3" borderId="2" xfId="0" applyNumberFormat="1" applyFont="1" applyFill="1" applyBorder="1" applyAlignment="1">
      <alignment vertical="center" wrapText="1"/>
    </xf>
    <xf numFmtId="4" fontId="6" fillId="3" borderId="2" xfId="0" applyNumberFormat="1" applyFont="1" applyFill="1" applyBorder="1"/>
    <xf numFmtId="0" fontId="1" fillId="3" borderId="0" xfId="0" applyFont="1" applyFill="1"/>
    <xf numFmtId="0" fontId="6" fillId="3" borderId="2" xfId="0" applyFont="1" applyFill="1" applyBorder="1"/>
    <xf numFmtId="0" fontId="8" fillId="3" borderId="2" xfId="0" applyFont="1" applyFill="1" applyBorder="1"/>
    <xf numFmtId="4" fontId="9" fillId="3" borderId="2" xfId="0" applyNumberFormat="1" applyFont="1" applyFill="1" applyBorder="1"/>
    <xf numFmtId="4" fontId="0" fillId="3" borderId="0" xfId="0" applyNumberFormat="1" applyFill="1"/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/>
    </xf>
    <xf numFmtId="4" fontId="0" fillId="3" borderId="2" xfId="0" applyNumberForma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1" fillId="4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838201</xdr:colOff>
      <xdr:row>0</xdr:row>
      <xdr:rowOff>0</xdr:rowOff>
    </xdr:from>
    <xdr:to>
      <xdr:col>4</xdr:col>
      <xdr:colOff>1708786</xdr:colOff>
      <xdr:row>4</xdr:row>
      <xdr:rowOff>9525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11BC14A2-4205-E776-95E3-DCBEC9D34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1" y="0"/>
          <a:ext cx="188976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37CE4-53CC-4FC6-87C3-45544357093C}">
  <dimension ref="A2:Q134"/>
  <sheetViews>
    <sheetView tabSelected="1" topLeftCell="B1" workbookViewId="0">
      <selection activeCell="E7" sqref="E7"/>
    </sheetView>
  </sheetViews>
  <sheetFormatPr baseColWidth="10" defaultRowHeight="15" x14ac:dyDescent="0.25"/>
  <cols>
    <col min="1" max="1" width="15.28515625" style="6" hidden="1" customWidth="1"/>
    <col min="2" max="4" width="15.28515625" style="6" customWidth="1"/>
    <col min="5" max="5" width="92.28515625" style="6" customWidth="1"/>
    <col min="6" max="6" width="0" style="6" hidden="1" customWidth="1"/>
    <col min="7" max="7" width="15.28515625" style="6" hidden="1" customWidth="1"/>
    <col min="8" max="8" width="15.7109375" style="6" bestFit="1" customWidth="1"/>
    <col min="9" max="16384" width="11.42578125" style="6"/>
  </cols>
  <sheetData>
    <row r="2" spans="1:8" x14ac:dyDescent="0.25">
      <c r="E2" s="43" t="s">
        <v>213</v>
      </c>
      <c r="F2" s="43"/>
      <c r="G2" s="43"/>
      <c r="H2" s="43"/>
    </row>
    <row r="3" spans="1:8" x14ac:dyDescent="0.25">
      <c r="E3" s="43" t="s">
        <v>214</v>
      </c>
      <c r="F3" s="43"/>
      <c r="G3" s="43"/>
      <c r="H3" s="43"/>
    </row>
    <row r="5" spans="1:8" ht="17.100000000000001" customHeight="1" thickBot="1" x14ac:dyDescent="0.3">
      <c r="E5" s="5" t="s">
        <v>149</v>
      </c>
      <c r="F5" s="1"/>
      <c r="G5" s="1"/>
      <c r="H5" s="2">
        <f>+H6+H29+H81+H112+H116+H128+H131</f>
        <v>10818169298.540001</v>
      </c>
    </row>
    <row r="6" spans="1:8" ht="17.100000000000001" customHeight="1" thickBot="1" x14ac:dyDescent="0.3">
      <c r="A6" s="15" t="s">
        <v>84</v>
      </c>
      <c r="B6" s="42"/>
      <c r="C6" s="42"/>
      <c r="D6" s="42"/>
      <c r="E6" s="16" t="s">
        <v>1</v>
      </c>
      <c r="F6" s="17">
        <v>1235796732.75</v>
      </c>
      <c r="G6" s="17">
        <f>+'PROGRAMA 2'!F5</f>
        <v>489598585.43000001</v>
      </c>
      <c r="H6" s="18">
        <f>+F6+G6</f>
        <v>1725395318.1800001</v>
      </c>
    </row>
    <row r="7" spans="1:8" ht="17.100000000000001" customHeight="1" thickBot="1" x14ac:dyDescent="0.3">
      <c r="A7" s="15" t="s">
        <v>84</v>
      </c>
      <c r="B7" s="42"/>
      <c r="C7" s="42"/>
      <c r="D7" s="42"/>
      <c r="E7" s="19" t="s">
        <v>2</v>
      </c>
      <c r="F7" s="20">
        <v>459180900</v>
      </c>
      <c r="G7" s="20">
        <f>+'PROGRAMA 2'!F6</f>
        <v>188182536</v>
      </c>
      <c r="H7" s="21">
        <f t="shared" ref="H7:H70" si="0">+F7+G7</f>
        <v>647363436</v>
      </c>
    </row>
    <row r="8" spans="1:8" ht="17.100000000000001" customHeight="1" thickBot="1" x14ac:dyDescent="0.3">
      <c r="A8" s="15" t="s">
        <v>84</v>
      </c>
      <c r="B8" s="42"/>
      <c r="C8" s="42"/>
      <c r="D8" s="42"/>
      <c r="E8" s="19" t="s">
        <v>3</v>
      </c>
      <c r="F8" s="20">
        <v>459180900</v>
      </c>
      <c r="G8" s="20">
        <f>+'PROGRAMA 2'!F7</f>
        <v>188182536</v>
      </c>
      <c r="H8" s="21">
        <f t="shared" si="0"/>
        <v>647363436</v>
      </c>
    </row>
    <row r="9" spans="1:8" ht="17.100000000000001" customHeight="1" thickBot="1" x14ac:dyDescent="0.3">
      <c r="A9" s="15" t="s">
        <v>84</v>
      </c>
      <c r="B9" s="42"/>
      <c r="C9" s="42"/>
      <c r="D9" s="42"/>
      <c r="E9" s="19" t="s">
        <v>4</v>
      </c>
      <c r="F9" s="20">
        <v>28841228.600000001</v>
      </c>
      <c r="G9" s="20">
        <v>14502128</v>
      </c>
      <c r="H9" s="21">
        <f>+F9+G9</f>
        <v>43343356.600000001</v>
      </c>
    </row>
    <row r="10" spans="1:8" ht="17.100000000000001" customHeight="1" thickBot="1" x14ac:dyDescent="0.3">
      <c r="A10" s="15" t="s">
        <v>84</v>
      </c>
      <c r="B10" s="42"/>
      <c r="C10" s="42"/>
      <c r="D10" s="42"/>
      <c r="E10" s="19" t="s">
        <v>5</v>
      </c>
      <c r="F10" s="20">
        <v>9752300</v>
      </c>
      <c r="G10" s="20">
        <v>14052128</v>
      </c>
      <c r="H10" s="21">
        <f t="shared" si="0"/>
        <v>23804428</v>
      </c>
    </row>
    <row r="11" spans="1:8" ht="17.100000000000001" customHeight="1" thickBot="1" x14ac:dyDescent="0.3">
      <c r="A11" s="15"/>
      <c r="B11" s="42"/>
      <c r="C11" s="42"/>
      <c r="D11" s="42"/>
      <c r="E11" s="19" t="str">
        <f>+'PROGRAMA 2'!E10</f>
        <v>0.02.02 - Recargo de funciones</v>
      </c>
      <c r="F11" s="20"/>
      <c r="G11" s="20">
        <f>+'PROGRAMA 2'!F10</f>
        <v>450000</v>
      </c>
      <c r="H11" s="21">
        <f t="shared" si="0"/>
        <v>450000</v>
      </c>
    </row>
    <row r="12" spans="1:8" ht="17.100000000000001" customHeight="1" thickBot="1" x14ac:dyDescent="0.3">
      <c r="A12" s="15" t="s">
        <v>84</v>
      </c>
      <c r="B12" s="42"/>
      <c r="C12" s="42"/>
      <c r="D12" s="42"/>
      <c r="E12" s="19" t="s">
        <v>85</v>
      </c>
      <c r="F12" s="20">
        <v>19088928.600000001</v>
      </c>
      <c r="G12" s="20">
        <v>194953938.44</v>
      </c>
      <c r="H12" s="21">
        <f t="shared" si="0"/>
        <v>214042867.03999999</v>
      </c>
    </row>
    <row r="13" spans="1:8" ht="17.100000000000001" customHeight="1" thickBot="1" x14ac:dyDescent="0.3">
      <c r="A13" s="15" t="s">
        <v>84</v>
      </c>
      <c r="B13" s="42"/>
      <c r="C13" s="42"/>
      <c r="D13" s="42"/>
      <c r="E13" s="19" t="s">
        <v>7</v>
      </c>
      <c r="F13" s="20">
        <v>482714647.79000002</v>
      </c>
      <c r="G13" s="20">
        <v>194953938.44</v>
      </c>
      <c r="H13" s="21">
        <f t="shared" si="0"/>
        <v>677668586.23000002</v>
      </c>
    </row>
    <row r="14" spans="1:8" ht="17.100000000000001" customHeight="1" thickBot="1" x14ac:dyDescent="0.3">
      <c r="A14" s="15" t="s">
        <v>84</v>
      </c>
      <c r="B14" s="42"/>
      <c r="C14" s="42"/>
      <c r="D14" s="42"/>
      <c r="E14" s="19" t="s">
        <v>8</v>
      </c>
      <c r="F14" s="20">
        <v>132805646.88</v>
      </c>
      <c r="G14" s="20">
        <v>56295636</v>
      </c>
      <c r="H14" s="21">
        <f t="shared" si="0"/>
        <v>189101282.88</v>
      </c>
    </row>
    <row r="15" spans="1:8" ht="17.100000000000001" customHeight="1" thickBot="1" x14ac:dyDescent="0.3">
      <c r="A15" s="15" t="s">
        <v>84</v>
      </c>
      <c r="B15" s="42"/>
      <c r="C15" s="42"/>
      <c r="D15" s="42"/>
      <c r="E15" s="19" t="s">
        <v>9</v>
      </c>
      <c r="F15" s="20">
        <v>163666923</v>
      </c>
      <c r="G15" s="20">
        <v>64391373</v>
      </c>
      <c r="H15" s="21">
        <f t="shared" si="0"/>
        <v>228058296</v>
      </c>
    </row>
    <row r="16" spans="1:8" ht="17.100000000000001" customHeight="1" thickBot="1" x14ac:dyDescent="0.3">
      <c r="A16" s="15" t="s">
        <v>84</v>
      </c>
      <c r="B16" s="42"/>
      <c r="C16" s="42"/>
      <c r="D16" s="42"/>
      <c r="E16" s="19" t="s">
        <v>10</v>
      </c>
      <c r="F16" s="20">
        <v>73176650.719999999</v>
      </c>
      <c r="G16" s="20">
        <v>30576290.579999998</v>
      </c>
      <c r="H16" s="21">
        <f t="shared" si="0"/>
        <v>103752941.3</v>
      </c>
    </row>
    <row r="17" spans="1:17" ht="17.100000000000001" customHeight="1" thickBot="1" x14ac:dyDescent="0.3">
      <c r="A17" s="15" t="s">
        <v>84</v>
      </c>
      <c r="B17" s="42"/>
      <c r="C17" s="42"/>
      <c r="D17" s="42"/>
      <c r="E17" s="19" t="s">
        <v>11</v>
      </c>
      <c r="F17" s="20">
        <v>66334820.189999998</v>
      </c>
      <c r="G17" s="20">
        <v>26418111.859999999</v>
      </c>
      <c r="H17" s="21">
        <f t="shared" si="0"/>
        <v>92752932.049999997</v>
      </c>
    </row>
    <row r="18" spans="1:17" ht="17.100000000000001" customHeight="1" thickBot="1" x14ac:dyDescent="0.3">
      <c r="A18" s="15" t="s">
        <v>84</v>
      </c>
      <c r="B18" s="42"/>
      <c r="C18" s="42"/>
      <c r="D18" s="42"/>
      <c r="E18" s="19" t="s">
        <v>12</v>
      </c>
      <c r="F18" s="20">
        <v>46730607</v>
      </c>
      <c r="G18" s="20">
        <v>17272527</v>
      </c>
      <c r="H18" s="21">
        <f t="shared" si="0"/>
        <v>64003134</v>
      </c>
    </row>
    <row r="19" spans="1:17" ht="17.100000000000001" customHeight="1" thickBot="1" x14ac:dyDescent="0.3">
      <c r="A19" s="15" t="s">
        <v>84</v>
      </c>
      <c r="B19" s="42"/>
      <c r="C19" s="42"/>
      <c r="D19" s="42"/>
      <c r="E19" s="19" t="s">
        <v>13</v>
      </c>
      <c r="F19" s="20">
        <v>182100483.16</v>
      </c>
      <c r="G19" s="20">
        <v>76455179.540000007</v>
      </c>
      <c r="H19" s="21">
        <f t="shared" si="0"/>
        <v>258555662.69999999</v>
      </c>
    </row>
    <row r="20" spans="1:17" ht="17.100000000000001" customHeight="1" thickBot="1" x14ac:dyDescent="0.3">
      <c r="A20" s="15" t="s">
        <v>84</v>
      </c>
      <c r="B20" s="42"/>
      <c r="C20" s="42"/>
      <c r="D20" s="42"/>
      <c r="E20" s="19" t="s">
        <v>14</v>
      </c>
      <c r="F20" s="20">
        <v>120479234.90000001</v>
      </c>
      <c r="G20" s="20">
        <v>50513840.609999999</v>
      </c>
      <c r="H20" s="21">
        <f t="shared" si="0"/>
        <v>170993075.50999999</v>
      </c>
    </row>
    <row r="21" spans="1:17" ht="17.100000000000001" customHeight="1" thickBot="1" x14ac:dyDescent="0.3">
      <c r="A21" s="15" t="s">
        <v>84</v>
      </c>
      <c r="B21" s="42"/>
      <c r="C21" s="42"/>
      <c r="D21" s="42"/>
      <c r="E21" s="19" t="s">
        <v>15</v>
      </c>
      <c r="F21" s="20">
        <v>4108082.89</v>
      </c>
      <c r="G21" s="20">
        <v>1722755.82</v>
      </c>
      <c r="H21" s="21">
        <f t="shared" si="0"/>
        <v>5830838.71</v>
      </c>
    </row>
    <row r="22" spans="1:17" ht="17.100000000000001" customHeight="1" thickBot="1" x14ac:dyDescent="0.3">
      <c r="A22" s="15" t="s">
        <v>84</v>
      </c>
      <c r="B22" s="42"/>
      <c r="C22" s="42"/>
      <c r="D22" s="42"/>
      <c r="E22" s="19" t="s">
        <v>16</v>
      </c>
      <c r="F22" s="20">
        <v>12324249.58</v>
      </c>
      <c r="G22" s="20">
        <v>5168267.7699999996</v>
      </c>
      <c r="H22" s="21">
        <f t="shared" si="0"/>
        <v>17492517.350000001</v>
      </c>
    </row>
    <row r="23" spans="1:17" ht="17.100000000000001" customHeight="1" thickBot="1" x14ac:dyDescent="0.3">
      <c r="A23" s="15" t="s">
        <v>84</v>
      </c>
      <c r="B23" s="42"/>
      <c r="C23" s="42"/>
      <c r="D23" s="42"/>
      <c r="E23" s="19" t="s">
        <v>17</v>
      </c>
      <c r="F23" s="20">
        <v>41080832.899999999</v>
      </c>
      <c r="G23" s="20">
        <v>17327559.52</v>
      </c>
      <c r="H23" s="21">
        <f t="shared" si="0"/>
        <v>58408392.420000002</v>
      </c>
    </row>
    <row r="24" spans="1:17" ht="17.100000000000001" customHeight="1" thickBot="1" x14ac:dyDescent="0.3">
      <c r="A24" s="15" t="s">
        <v>84</v>
      </c>
      <c r="B24" s="42"/>
      <c r="C24" s="42"/>
      <c r="D24" s="42"/>
      <c r="E24" s="19" t="s">
        <v>18</v>
      </c>
      <c r="F24" s="20">
        <v>4108082.89</v>
      </c>
      <c r="G24" s="20">
        <v>1722755.82</v>
      </c>
      <c r="H24" s="21">
        <f t="shared" si="0"/>
        <v>5830838.71</v>
      </c>
      <c r="Q24" s="22"/>
    </row>
    <row r="25" spans="1:17" ht="17.100000000000001" customHeight="1" thickBot="1" x14ac:dyDescent="0.3">
      <c r="A25" s="15" t="s">
        <v>84</v>
      </c>
      <c r="B25" s="42"/>
      <c r="C25" s="42"/>
      <c r="D25" s="42"/>
      <c r="E25" s="19" t="s">
        <v>19</v>
      </c>
      <c r="F25" s="20">
        <v>82959473.200000003</v>
      </c>
      <c r="G25" s="20">
        <v>15504803.449999999</v>
      </c>
      <c r="H25" s="21">
        <f t="shared" si="0"/>
        <v>98464276.650000006</v>
      </c>
    </row>
    <row r="26" spans="1:17" ht="17.100000000000001" customHeight="1" thickBot="1" x14ac:dyDescent="0.3">
      <c r="A26" s="15" t="s">
        <v>84</v>
      </c>
      <c r="B26" s="42"/>
      <c r="C26" s="42"/>
      <c r="D26" s="42"/>
      <c r="E26" s="19" t="s">
        <v>20</v>
      </c>
      <c r="F26" s="20">
        <v>24648499.609999999</v>
      </c>
      <c r="G26" s="20">
        <v>10336535.68</v>
      </c>
      <c r="H26" s="21">
        <f t="shared" si="0"/>
        <v>34985035.289999999</v>
      </c>
    </row>
    <row r="27" spans="1:17" ht="17.100000000000001" customHeight="1" thickBot="1" x14ac:dyDescent="0.3">
      <c r="A27" s="15" t="s">
        <v>84</v>
      </c>
      <c r="B27" s="42"/>
      <c r="C27" s="42"/>
      <c r="D27" s="42"/>
      <c r="E27" s="19" t="s">
        <v>21</v>
      </c>
      <c r="F27" s="20">
        <v>12410973.59</v>
      </c>
      <c r="G27" s="20">
        <v>5168267.7699999996</v>
      </c>
      <c r="H27" s="21">
        <f t="shared" si="0"/>
        <v>17579241.359999999</v>
      </c>
    </row>
    <row r="28" spans="1:17" ht="17.100000000000001" customHeight="1" thickBot="1" x14ac:dyDescent="0.3">
      <c r="A28" s="15" t="s">
        <v>84</v>
      </c>
      <c r="B28" s="42"/>
      <c r="C28" s="42"/>
      <c r="D28" s="42"/>
      <c r="E28" s="19" t="s">
        <v>86</v>
      </c>
      <c r="F28" s="20">
        <v>45900000</v>
      </c>
      <c r="G28" s="19"/>
      <c r="H28" s="21">
        <f t="shared" si="0"/>
        <v>45900000</v>
      </c>
    </row>
    <row r="29" spans="1:17" ht="17.100000000000001" customHeight="1" thickBot="1" x14ac:dyDescent="0.3">
      <c r="A29" s="15" t="s">
        <v>84</v>
      </c>
      <c r="B29" s="42"/>
      <c r="C29" s="42"/>
      <c r="D29" s="42"/>
      <c r="E29" s="16" t="s">
        <v>22</v>
      </c>
      <c r="F29" s="17">
        <v>2717502841.4499998</v>
      </c>
      <c r="G29" s="17">
        <v>395409377.5</v>
      </c>
      <c r="H29" s="18">
        <f t="shared" si="0"/>
        <v>3112912218.9499998</v>
      </c>
    </row>
    <row r="30" spans="1:17" ht="17.100000000000001" customHeight="1" thickBot="1" x14ac:dyDescent="0.3">
      <c r="A30" s="15" t="s">
        <v>84</v>
      </c>
      <c r="B30" s="42"/>
      <c r="C30" s="42"/>
      <c r="D30" s="42"/>
      <c r="E30" s="19" t="s">
        <v>23</v>
      </c>
      <c r="F30" s="20">
        <v>3250000</v>
      </c>
      <c r="G30" s="20">
        <v>2450000</v>
      </c>
      <c r="H30" s="21">
        <f t="shared" si="0"/>
        <v>5700000</v>
      </c>
    </row>
    <row r="31" spans="1:17" ht="17.100000000000001" customHeight="1" thickBot="1" x14ac:dyDescent="0.3">
      <c r="A31" s="15" t="s">
        <v>84</v>
      </c>
      <c r="B31" s="42"/>
      <c r="C31" s="42"/>
      <c r="D31" s="42"/>
      <c r="E31" s="19" t="s">
        <v>24</v>
      </c>
      <c r="F31" s="20">
        <v>3250000</v>
      </c>
      <c r="G31" s="20">
        <v>450000</v>
      </c>
      <c r="H31" s="21">
        <f t="shared" si="0"/>
        <v>3700000</v>
      </c>
    </row>
    <row r="32" spans="1:17" ht="17.100000000000001" customHeight="1" thickBot="1" x14ac:dyDescent="0.3">
      <c r="A32" s="15"/>
      <c r="B32" s="42"/>
      <c r="C32" s="42"/>
      <c r="D32" s="42"/>
      <c r="E32" s="19" t="str">
        <f>+'PROGRAMA 2'!E29</f>
        <v>1.01.99 - Otros alquileres</v>
      </c>
      <c r="F32" s="20"/>
      <c r="G32" s="20">
        <f>+'PROGRAMA 2'!F29</f>
        <v>2000000</v>
      </c>
      <c r="H32" s="21">
        <f t="shared" si="0"/>
        <v>2000000</v>
      </c>
    </row>
    <row r="33" spans="1:8" ht="17.100000000000001" customHeight="1" thickBot="1" x14ac:dyDescent="0.3">
      <c r="A33" s="15" t="s">
        <v>84</v>
      </c>
      <c r="B33" s="42"/>
      <c r="C33" s="42"/>
      <c r="D33" s="42"/>
      <c r="E33" s="19" t="s">
        <v>26</v>
      </c>
      <c r="F33" s="20">
        <v>133900000</v>
      </c>
      <c r="G33" s="20">
        <f>+'PROGRAMA 2'!F30</f>
        <v>2100000</v>
      </c>
      <c r="H33" s="21">
        <f t="shared" si="0"/>
        <v>136000000</v>
      </c>
    </row>
    <row r="34" spans="1:8" ht="17.100000000000001" customHeight="1" thickBot="1" x14ac:dyDescent="0.3">
      <c r="A34" s="15" t="s">
        <v>84</v>
      </c>
      <c r="B34" s="42"/>
      <c r="C34" s="42"/>
      <c r="D34" s="42"/>
      <c r="E34" s="19" t="s">
        <v>27</v>
      </c>
      <c r="F34" s="20">
        <v>12000000</v>
      </c>
      <c r="G34" s="20">
        <f>+'PROGRAMA 2'!F31</f>
        <v>1000000</v>
      </c>
      <c r="H34" s="21">
        <f t="shared" si="0"/>
        <v>13000000</v>
      </c>
    </row>
    <row r="35" spans="1:8" ht="17.100000000000001" customHeight="1" thickBot="1" x14ac:dyDescent="0.3">
      <c r="A35" s="15" t="s">
        <v>84</v>
      </c>
      <c r="B35" s="42"/>
      <c r="C35" s="42"/>
      <c r="D35" s="42"/>
      <c r="E35" s="19" t="s">
        <v>87</v>
      </c>
      <c r="F35" s="20">
        <v>78000000</v>
      </c>
      <c r="G35" s="19"/>
      <c r="H35" s="21">
        <f t="shared" si="0"/>
        <v>78000000</v>
      </c>
    </row>
    <row r="36" spans="1:8" ht="17.100000000000001" customHeight="1" thickBot="1" x14ac:dyDescent="0.3">
      <c r="A36" s="15"/>
      <c r="B36" s="42"/>
      <c r="C36" s="42"/>
      <c r="D36" s="42"/>
      <c r="E36" s="19" t="str">
        <f>+'PROGRAMA 2'!E32</f>
        <v>1.02.03 - Servicio de correo</v>
      </c>
      <c r="F36" s="20"/>
      <c r="G36" s="20">
        <f>+'PROGRAMA 2'!F32</f>
        <v>10000</v>
      </c>
      <c r="H36" s="21">
        <f t="shared" si="0"/>
        <v>10000</v>
      </c>
    </row>
    <row r="37" spans="1:8" ht="17.100000000000001" customHeight="1" thickBot="1" x14ac:dyDescent="0.3">
      <c r="A37" s="15" t="s">
        <v>84</v>
      </c>
      <c r="B37" s="42"/>
      <c r="C37" s="42"/>
      <c r="D37" s="42"/>
      <c r="E37" s="19" t="s">
        <v>88</v>
      </c>
      <c r="F37" s="20">
        <v>40200000</v>
      </c>
      <c r="G37" s="19"/>
      <c r="H37" s="21">
        <f t="shared" si="0"/>
        <v>40200000</v>
      </c>
    </row>
    <row r="38" spans="1:8" ht="17.100000000000001" customHeight="1" thickBot="1" x14ac:dyDescent="0.3">
      <c r="A38" s="15" t="s">
        <v>84</v>
      </c>
      <c r="B38" s="42"/>
      <c r="C38" s="42"/>
      <c r="D38" s="42"/>
      <c r="E38" s="19" t="s">
        <v>29</v>
      </c>
      <c r="F38" s="20">
        <v>3700000</v>
      </c>
      <c r="G38" s="20">
        <f>+'PROGRAMA 2'!F33</f>
        <v>1090000</v>
      </c>
      <c r="H38" s="21">
        <f t="shared" si="0"/>
        <v>4790000</v>
      </c>
    </row>
    <row r="39" spans="1:8" ht="17.100000000000001" customHeight="1" thickBot="1" x14ac:dyDescent="0.3">
      <c r="A39" s="15" t="s">
        <v>84</v>
      </c>
      <c r="B39" s="42"/>
      <c r="C39" s="42"/>
      <c r="D39" s="42"/>
      <c r="E39" s="19" t="s">
        <v>30</v>
      </c>
      <c r="F39" s="20">
        <v>213172000</v>
      </c>
      <c r="G39" s="20">
        <f>+'PROGRAMA 2'!F34</f>
        <v>470000</v>
      </c>
      <c r="H39" s="21">
        <f t="shared" si="0"/>
        <v>213642000</v>
      </c>
    </row>
    <row r="40" spans="1:8" ht="17.100000000000001" customHeight="1" thickBot="1" x14ac:dyDescent="0.3">
      <c r="A40" s="15" t="s">
        <v>84</v>
      </c>
      <c r="B40" s="42"/>
      <c r="C40" s="42"/>
      <c r="D40" s="42"/>
      <c r="E40" s="19" t="s">
        <v>89</v>
      </c>
      <c r="F40" s="20">
        <v>500000</v>
      </c>
      <c r="G40" s="19"/>
      <c r="H40" s="21">
        <f t="shared" si="0"/>
        <v>500000</v>
      </c>
    </row>
    <row r="41" spans="1:8" ht="17.100000000000001" customHeight="1" thickBot="1" x14ac:dyDescent="0.3">
      <c r="A41" s="15" t="s">
        <v>84</v>
      </c>
      <c r="B41" s="42"/>
      <c r="C41" s="42"/>
      <c r="D41" s="42"/>
      <c r="E41" s="19" t="s">
        <v>90</v>
      </c>
      <c r="F41" s="20">
        <v>187800000</v>
      </c>
      <c r="G41" s="19"/>
      <c r="H41" s="21">
        <f t="shared" si="0"/>
        <v>187800000</v>
      </c>
    </row>
    <row r="42" spans="1:8" ht="17.100000000000001" customHeight="1" thickBot="1" x14ac:dyDescent="0.3">
      <c r="A42" s="15" t="s">
        <v>84</v>
      </c>
      <c r="B42" s="42"/>
      <c r="C42" s="42"/>
      <c r="D42" s="42"/>
      <c r="E42" s="19" t="s">
        <v>31</v>
      </c>
      <c r="F42" s="20">
        <v>195000</v>
      </c>
      <c r="G42" s="20">
        <f>+'PROGRAMA 2'!F35</f>
        <v>380000</v>
      </c>
      <c r="H42" s="21">
        <f t="shared" si="0"/>
        <v>575000</v>
      </c>
    </row>
    <row r="43" spans="1:8" ht="17.100000000000001" customHeight="1" thickBot="1" x14ac:dyDescent="0.3">
      <c r="A43" s="15" t="s">
        <v>84</v>
      </c>
      <c r="B43" s="42"/>
      <c r="C43" s="42"/>
      <c r="D43" s="42"/>
      <c r="E43" s="19" t="s">
        <v>91</v>
      </c>
      <c r="F43" s="20">
        <v>24050000</v>
      </c>
      <c r="G43" s="19"/>
      <c r="H43" s="21">
        <f t="shared" si="0"/>
        <v>24050000</v>
      </c>
    </row>
    <row r="44" spans="1:8" ht="17.100000000000001" customHeight="1" thickBot="1" x14ac:dyDescent="0.3">
      <c r="A44" s="15" t="s">
        <v>84</v>
      </c>
      <c r="B44" s="42"/>
      <c r="C44" s="42"/>
      <c r="D44" s="42"/>
      <c r="E44" s="19" t="s">
        <v>32</v>
      </c>
      <c r="F44" s="20">
        <v>627000</v>
      </c>
      <c r="G44" s="20">
        <f>+'PROGRAMA 2'!F36</f>
        <v>90000</v>
      </c>
      <c r="H44" s="21">
        <f t="shared" si="0"/>
        <v>717000</v>
      </c>
    </row>
    <row r="45" spans="1:8" ht="17.100000000000001" customHeight="1" thickBot="1" x14ac:dyDescent="0.3">
      <c r="A45" s="15" t="s">
        <v>84</v>
      </c>
      <c r="B45" s="42"/>
      <c r="C45" s="42"/>
      <c r="D45" s="42"/>
      <c r="E45" s="19" t="s">
        <v>33</v>
      </c>
      <c r="F45" s="20">
        <v>1355113000.6800001</v>
      </c>
      <c r="G45" s="20">
        <f>+'PROGRAMA 2'!F37</f>
        <v>239961000</v>
      </c>
      <c r="H45" s="21">
        <f t="shared" si="0"/>
        <v>1595074000.6800001</v>
      </c>
    </row>
    <row r="46" spans="1:8" ht="17.100000000000001" customHeight="1" thickBot="1" x14ac:dyDescent="0.3">
      <c r="A46" s="15" t="s">
        <v>84</v>
      </c>
      <c r="B46" s="42"/>
      <c r="C46" s="42"/>
      <c r="D46" s="42"/>
      <c r="E46" s="19" t="s">
        <v>92</v>
      </c>
      <c r="F46" s="20">
        <v>5928000.6799999997</v>
      </c>
      <c r="G46" s="19"/>
      <c r="H46" s="21">
        <f t="shared" si="0"/>
        <v>5928000.6799999997</v>
      </c>
    </row>
    <row r="47" spans="1:8" ht="17.100000000000001" customHeight="1" thickBot="1" x14ac:dyDescent="0.3">
      <c r="A47" s="15" t="s">
        <v>84</v>
      </c>
      <c r="B47" s="42"/>
      <c r="C47" s="42"/>
      <c r="D47" s="42"/>
      <c r="E47" s="19" t="s">
        <v>93</v>
      </c>
      <c r="F47" s="20">
        <v>20000000</v>
      </c>
      <c r="G47" s="19"/>
      <c r="H47" s="21">
        <f t="shared" si="0"/>
        <v>20000000</v>
      </c>
    </row>
    <row r="48" spans="1:8" ht="17.100000000000001" customHeight="1" thickBot="1" x14ac:dyDescent="0.3">
      <c r="A48" s="15" t="s">
        <v>84</v>
      </c>
      <c r="B48" s="42"/>
      <c r="C48" s="42"/>
      <c r="D48" s="42"/>
      <c r="E48" s="19" t="s">
        <v>34</v>
      </c>
      <c r="F48" s="20">
        <v>709736000</v>
      </c>
      <c r="G48" s="20">
        <f>+'PROGRAMA 2'!F38</f>
        <v>64661000</v>
      </c>
      <c r="H48" s="21">
        <f t="shared" si="0"/>
        <v>774397000</v>
      </c>
    </row>
    <row r="49" spans="1:8" ht="17.100000000000001" customHeight="1" thickBot="1" x14ac:dyDescent="0.3">
      <c r="A49" s="15" t="s">
        <v>84</v>
      </c>
      <c r="B49" s="42"/>
      <c r="C49" s="42"/>
      <c r="D49" s="42"/>
      <c r="E49" s="19" t="s">
        <v>94</v>
      </c>
      <c r="F49" s="20">
        <v>47965000</v>
      </c>
      <c r="G49" s="19"/>
      <c r="H49" s="21">
        <f t="shared" si="0"/>
        <v>47965000</v>
      </c>
    </row>
    <row r="50" spans="1:8" ht="17.100000000000001" customHeight="1" thickBot="1" x14ac:dyDescent="0.3">
      <c r="A50" s="15" t="s">
        <v>84</v>
      </c>
      <c r="B50" s="42"/>
      <c r="C50" s="42"/>
      <c r="D50" s="42"/>
      <c r="E50" s="19" t="s">
        <v>35</v>
      </c>
      <c r="F50" s="20">
        <v>521720000</v>
      </c>
      <c r="G50" s="20">
        <f>+'PROGRAMA 2'!F39</f>
        <v>15400000</v>
      </c>
      <c r="H50" s="21">
        <f t="shared" si="0"/>
        <v>537120000</v>
      </c>
    </row>
    <row r="51" spans="1:8" ht="17.100000000000001" customHeight="1" thickBot="1" x14ac:dyDescent="0.3">
      <c r="A51" s="15" t="s">
        <v>84</v>
      </c>
      <c r="B51" s="42"/>
      <c r="C51" s="42"/>
      <c r="D51" s="42"/>
      <c r="E51" s="19" t="s">
        <v>36</v>
      </c>
      <c r="F51" s="20">
        <v>49764000</v>
      </c>
      <c r="G51" s="20">
        <f>+'PROGRAMA 2'!F40</f>
        <v>159900000</v>
      </c>
      <c r="H51" s="21">
        <f t="shared" si="0"/>
        <v>209664000</v>
      </c>
    </row>
    <row r="52" spans="1:8" ht="17.100000000000001" customHeight="1" thickBot="1" x14ac:dyDescent="0.3">
      <c r="A52" s="15" t="s">
        <v>84</v>
      </c>
      <c r="B52" s="42"/>
      <c r="C52" s="42"/>
      <c r="D52" s="42"/>
      <c r="E52" s="19" t="s">
        <v>37</v>
      </c>
      <c r="F52" s="20">
        <v>34595800</v>
      </c>
      <c r="G52" s="20">
        <f>+'PROGRAMA 2'!F41</f>
        <v>3860500</v>
      </c>
      <c r="H52" s="21">
        <f t="shared" si="0"/>
        <v>38456300</v>
      </c>
    </row>
    <row r="53" spans="1:8" ht="17.100000000000001" customHeight="1" thickBot="1" x14ac:dyDescent="0.3">
      <c r="A53" s="15" t="s">
        <v>84</v>
      </c>
      <c r="B53" s="42"/>
      <c r="C53" s="42"/>
      <c r="D53" s="42"/>
      <c r="E53" s="19" t="s">
        <v>38</v>
      </c>
      <c r="F53" s="20">
        <v>2739800</v>
      </c>
      <c r="G53" s="20">
        <f>+'PROGRAMA 2'!F42</f>
        <v>175000</v>
      </c>
      <c r="H53" s="21">
        <f t="shared" si="0"/>
        <v>2914800</v>
      </c>
    </row>
    <row r="54" spans="1:8" ht="17.100000000000001" customHeight="1" thickBot="1" x14ac:dyDescent="0.3">
      <c r="A54" s="15" t="s">
        <v>84</v>
      </c>
      <c r="B54" s="42"/>
      <c r="C54" s="42"/>
      <c r="D54" s="42"/>
      <c r="E54" s="19" t="s">
        <v>39</v>
      </c>
      <c r="F54" s="20">
        <v>11356000</v>
      </c>
      <c r="G54" s="20">
        <f>+'PROGRAMA 2'!F43</f>
        <v>3685500</v>
      </c>
      <c r="H54" s="21">
        <f t="shared" si="0"/>
        <v>15041500</v>
      </c>
    </row>
    <row r="55" spans="1:8" ht="17.100000000000001" customHeight="1" thickBot="1" x14ac:dyDescent="0.3">
      <c r="A55" s="15" t="s">
        <v>84</v>
      </c>
      <c r="B55" s="42"/>
      <c r="C55" s="42"/>
      <c r="D55" s="42"/>
      <c r="E55" s="19" t="s">
        <v>95</v>
      </c>
      <c r="F55" s="20">
        <v>10000000</v>
      </c>
      <c r="G55" s="19"/>
      <c r="H55" s="21">
        <f t="shared" si="0"/>
        <v>10000000</v>
      </c>
    </row>
    <row r="56" spans="1:8" ht="17.100000000000001" customHeight="1" thickBot="1" x14ac:dyDescent="0.3">
      <c r="A56" s="15" t="s">
        <v>84</v>
      </c>
      <c r="B56" s="42"/>
      <c r="C56" s="42"/>
      <c r="D56" s="42"/>
      <c r="E56" s="19" t="s">
        <v>96</v>
      </c>
      <c r="F56" s="20">
        <v>10500000</v>
      </c>
      <c r="G56" s="19"/>
      <c r="H56" s="21">
        <f t="shared" si="0"/>
        <v>10500000</v>
      </c>
    </row>
    <row r="57" spans="1:8" ht="17.100000000000001" customHeight="1" thickBot="1" x14ac:dyDescent="0.3">
      <c r="A57" s="15" t="s">
        <v>84</v>
      </c>
      <c r="B57" s="42"/>
      <c r="C57" s="42"/>
      <c r="D57" s="42"/>
      <c r="E57" s="19" t="s">
        <v>40</v>
      </c>
      <c r="F57" s="20">
        <v>29000000</v>
      </c>
      <c r="G57" s="20">
        <f>+'PROGRAMA 2'!F44</f>
        <v>588000</v>
      </c>
      <c r="H57" s="21">
        <f t="shared" si="0"/>
        <v>29588000</v>
      </c>
    </row>
    <row r="58" spans="1:8" ht="17.100000000000001" customHeight="1" thickBot="1" x14ac:dyDescent="0.3">
      <c r="A58" s="15" t="s">
        <v>84</v>
      </c>
      <c r="B58" s="42"/>
      <c r="C58" s="42"/>
      <c r="D58" s="42"/>
      <c r="E58" s="19" t="s">
        <v>41</v>
      </c>
      <c r="F58" s="20">
        <v>29000000</v>
      </c>
      <c r="G58" s="20">
        <f>+'PROGRAMA 2'!F45</f>
        <v>588000</v>
      </c>
      <c r="H58" s="21">
        <f t="shared" si="0"/>
        <v>29588000</v>
      </c>
    </row>
    <row r="59" spans="1:8" ht="17.100000000000001" customHeight="1" thickBot="1" x14ac:dyDescent="0.3">
      <c r="A59" s="15" t="s">
        <v>84</v>
      </c>
      <c r="B59" s="42"/>
      <c r="C59" s="42"/>
      <c r="D59" s="42"/>
      <c r="E59" s="19" t="s">
        <v>97</v>
      </c>
      <c r="F59" s="20">
        <v>32100000</v>
      </c>
      <c r="G59" s="19"/>
      <c r="H59" s="21">
        <f t="shared" si="0"/>
        <v>32100000</v>
      </c>
    </row>
    <row r="60" spans="1:8" ht="17.100000000000001" customHeight="1" thickBot="1" x14ac:dyDescent="0.3">
      <c r="A60" s="15" t="s">
        <v>84</v>
      </c>
      <c r="B60" s="42"/>
      <c r="C60" s="42"/>
      <c r="D60" s="42"/>
      <c r="E60" s="19" t="s">
        <v>98</v>
      </c>
      <c r="F60" s="20">
        <v>22000000</v>
      </c>
      <c r="G60" s="19"/>
      <c r="H60" s="21">
        <f t="shared" si="0"/>
        <v>22000000</v>
      </c>
    </row>
    <row r="61" spans="1:8" ht="17.100000000000001" customHeight="1" thickBot="1" x14ac:dyDescent="0.3">
      <c r="A61" s="15" t="s">
        <v>84</v>
      </c>
      <c r="B61" s="42"/>
      <c r="C61" s="42"/>
      <c r="D61" s="42"/>
      <c r="E61" s="19" t="s">
        <v>99</v>
      </c>
      <c r="F61" s="20">
        <v>9100000</v>
      </c>
      <c r="G61" s="19"/>
      <c r="H61" s="21">
        <f t="shared" si="0"/>
        <v>9100000</v>
      </c>
    </row>
    <row r="62" spans="1:8" ht="17.100000000000001" customHeight="1" thickBot="1" x14ac:dyDescent="0.3">
      <c r="A62" s="15" t="s">
        <v>84</v>
      </c>
      <c r="B62" s="42"/>
      <c r="C62" s="42"/>
      <c r="D62" s="42"/>
      <c r="E62" s="19" t="s">
        <v>100</v>
      </c>
      <c r="F62" s="20">
        <v>1000000</v>
      </c>
      <c r="G62" s="19"/>
      <c r="H62" s="21">
        <f t="shared" si="0"/>
        <v>1000000</v>
      </c>
    </row>
    <row r="63" spans="1:8" ht="17.100000000000001" customHeight="1" thickBot="1" x14ac:dyDescent="0.3">
      <c r="A63" s="15" t="s">
        <v>84</v>
      </c>
      <c r="B63" s="42"/>
      <c r="C63" s="42"/>
      <c r="D63" s="42"/>
      <c r="E63" s="19" t="s">
        <v>42</v>
      </c>
      <c r="F63" s="20">
        <v>116357250</v>
      </c>
      <c r="G63" s="20">
        <f>+'PROGRAMA 2'!F46</f>
        <v>132170000</v>
      </c>
      <c r="H63" s="21">
        <f t="shared" si="0"/>
        <v>248527250</v>
      </c>
    </row>
    <row r="64" spans="1:8" ht="17.100000000000001" customHeight="1" thickBot="1" x14ac:dyDescent="0.3">
      <c r="A64" s="15" t="s">
        <v>84</v>
      </c>
      <c r="B64" s="42"/>
      <c r="C64" s="42"/>
      <c r="D64" s="42"/>
      <c r="E64" s="19" t="s">
        <v>43</v>
      </c>
      <c r="F64" s="20">
        <v>55676250</v>
      </c>
      <c r="G64" s="20">
        <f>+'PROGRAMA 2'!F47</f>
        <v>1000000</v>
      </c>
      <c r="H64" s="21">
        <f t="shared" si="0"/>
        <v>56676250</v>
      </c>
    </row>
    <row r="65" spans="1:8" ht="17.100000000000001" customHeight="1" thickBot="1" x14ac:dyDescent="0.3">
      <c r="A65" s="15"/>
      <c r="B65" s="42"/>
      <c r="C65" s="42"/>
      <c r="D65" s="42"/>
      <c r="E65" s="19" t="str">
        <f>+'PROGRAMA 2'!E48</f>
        <v>1.08.02 - Mantenimiento de vías de comunicación</v>
      </c>
      <c r="F65" s="20"/>
      <c r="G65" s="20">
        <f>+'PROGRAMA 2'!F48</f>
        <v>107165000</v>
      </c>
      <c r="H65" s="21">
        <f t="shared" si="0"/>
        <v>107165000</v>
      </c>
    </row>
    <row r="66" spans="1:8" ht="17.100000000000001" customHeight="1" thickBot="1" x14ac:dyDescent="0.3">
      <c r="A66" s="15"/>
      <c r="B66" s="42"/>
      <c r="C66" s="42"/>
      <c r="D66" s="42"/>
      <c r="E66" s="19" t="str">
        <f>+'PROGRAMA 2'!E49</f>
        <v>1.08.03 - Mantenimiento de instalaciones y otras obras</v>
      </c>
      <c r="F66" s="20"/>
      <c r="G66" s="20">
        <f>+'PROGRAMA 2'!F49</f>
        <v>1000000</v>
      </c>
      <c r="H66" s="21">
        <f t="shared" si="0"/>
        <v>1000000</v>
      </c>
    </row>
    <row r="67" spans="1:8" ht="17.100000000000001" customHeight="1" thickBot="1" x14ac:dyDescent="0.3">
      <c r="A67" s="15" t="s">
        <v>84</v>
      </c>
      <c r="B67" s="42"/>
      <c r="C67" s="42"/>
      <c r="D67" s="42"/>
      <c r="E67" s="19" t="s">
        <v>46</v>
      </c>
      <c r="F67" s="20">
        <v>11727000</v>
      </c>
      <c r="G67" s="20">
        <f>+'PROGRAMA 2'!F50</f>
        <v>3500000</v>
      </c>
      <c r="H67" s="21">
        <f t="shared" si="0"/>
        <v>15227000</v>
      </c>
    </row>
    <row r="68" spans="1:8" ht="17.100000000000001" customHeight="1" thickBot="1" x14ac:dyDescent="0.3">
      <c r="A68" s="15" t="s">
        <v>84</v>
      </c>
      <c r="B68" s="42"/>
      <c r="C68" s="42"/>
      <c r="D68" s="42"/>
      <c r="E68" s="19" t="s">
        <v>47</v>
      </c>
      <c r="F68" s="20">
        <v>7660000</v>
      </c>
      <c r="G68" s="20">
        <f>+'PROGRAMA 2'!F51</f>
        <v>6200000</v>
      </c>
      <c r="H68" s="21">
        <f t="shared" si="0"/>
        <v>13860000</v>
      </c>
    </row>
    <row r="69" spans="1:8" ht="17.100000000000001" customHeight="1" thickBot="1" x14ac:dyDescent="0.3">
      <c r="A69" s="15" t="s">
        <v>84</v>
      </c>
      <c r="B69" s="42"/>
      <c r="C69" s="42"/>
      <c r="D69" s="42"/>
      <c r="E69" s="19" t="s">
        <v>48</v>
      </c>
      <c r="F69" s="20">
        <v>500000</v>
      </c>
      <c r="G69" s="20">
        <f>+'PROGRAMA 2'!F52</f>
        <v>2400000</v>
      </c>
      <c r="H69" s="21">
        <f t="shared" si="0"/>
        <v>2900000</v>
      </c>
    </row>
    <row r="70" spans="1:8" ht="17.100000000000001" customHeight="1" thickBot="1" x14ac:dyDescent="0.3">
      <c r="A70" s="15" t="s">
        <v>84</v>
      </c>
      <c r="B70" s="42"/>
      <c r="C70" s="42"/>
      <c r="D70" s="42"/>
      <c r="E70" s="19" t="s">
        <v>49</v>
      </c>
      <c r="F70" s="20">
        <v>15190000</v>
      </c>
      <c r="G70" s="20">
        <f>+'PROGRAMA 2'!F53</f>
        <v>100000</v>
      </c>
      <c r="H70" s="21">
        <f t="shared" si="0"/>
        <v>15290000</v>
      </c>
    </row>
    <row r="71" spans="1:8" ht="17.100000000000001" customHeight="1" thickBot="1" x14ac:dyDescent="0.3">
      <c r="A71" s="15" t="s">
        <v>84</v>
      </c>
      <c r="B71" s="42"/>
      <c r="C71" s="42"/>
      <c r="D71" s="42"/>
      <c r="E71" s="19" t="s">
        <v>50</v>
      </c>
      <c r="F71" s="20">
        <v>17800000</v>
      </c>
      <c r="G71" s="20">
        <f>+'PROGRAMA 2'!F54</f>
        <v>3655000</v>
      </c>
      <c r="H71" s="21">
        <f t="shared" ref="H71:H134" si="1">+F71+G71</f>
        <v>21455000</v>
      </c>
    </row>
    <row r="72" spans="1:8" ht="17.100000000000001" customHeight="1" thickBot="1" x14ac:dyDescent="0.3">
      <c r="A72" s="15" t="s">
        <v>84</v>
      </c>
      <c r="B72" s="42"/>
      <c r="C72" s="42"/>
      <c r="D72" s="42"/>
      <c r="E72" s="19" t="s">
        <v>51</v>
      </c>
      <c r="F72" s="20">
        <v>7804000</v>
      </c>
      <c r="G72" s="20">
        <f>+'PROGRAMA 2'!F55</f>
        <v>7150000</v>
      </c>
      <c r="H72" s="21">
        <f t="shared" si="1"/>
        <v>14954000</v>
      </c>
    </row>
    <row r="73" spans="1:8" ht="17.100000000000001" customHeight="1" thickBot="1" x14ac:dyDescent="0.3">
      <c r="A73" s="15" t="s">
        <v>84</v>
      </c>
      <c r="B73" s="42"/>
      <c r="C73" s="42"/>
      <c r="D73" s="42"/>
      <c r="E73" s="19" t="s">
        <v>52</v>
      </c>
      <c r="F73" s="20">
        <v>599014790.76999998</v>
      </c>
      <c r="G73" s="20">
        <f>+'PROGRAMA 2'!F56</f>
        <v>13809877.5</v>
      </c>
      <c r="H73" s="21">
        <f t="shared" si="1"/>
        <v>612824668.26999998</v>
      </c>
    </row>
    <row r="74" spans="1:8" ht="17.100000000000001" customHeight="1" thickBot="1" x14ac:dyDescent="0.3">
      <c r="A74" s="15" t="s">
        <v>84</v>
      </c>
      <c r="B74" s="42"/>
      <c r="C74" s="42"/>
      <c r="D74" s="42"/>
      <c r="E74" s="19" t="s">
        <v>101</v>
      </c>
      <c r="F74" s="20">
        <v>579654053.26999998</v>
      </c>
      <c r="G74" s="19"/>
      <c r="H74" s="21">
        <f t="shared" si="1"/>
        <v>579654053.26999998</v>
      </c>
    </row>
    <row r="75" spans="1:8" ht="17.100000000000001" customHeight="1" thickBot="1" x14ac:dyDescent="0.3">
      <c r="A75" s="15" t="s">
        <v>84</v>
      </c>
      <c r="B75" s="42"/>
      <c r="C75" s="42"/>
      <c r="D75" s="42"/>
      <c r="E75" s="19" t="s">
        <v>102</v>
      </c>
      <c r="F75" s="20">
        <v>7300000</v>
      </c>
      <c r="G75" s="19"/>
      <c r="H75" s="21">
        <f t="shared" si="1"/>
        <v>7300000</v>
      </c>
    </row>
    <row r="76" spans="1:8" ht="17.100000000000001" customHeight="1" thickBot="1" x14ac:dyDescent="0.3">
      <c r="A76" s="15"/>
      <c r="B76" s="42"/>
      <c r="C76" s="42"/>
      <c r="D76" s="42"/>
      <c r="E76" s="19" t="str">
        <f>+'PROGRAMA 2'!E57</f>
        <v>1.09.03 - Impuestos de patentes</v>
      </c>
      <c r="F76" s="20"/>
      <c r="G76" s="20">
        <f>+'PROGRAMA 2'!F57</f>
        <v>500000</v>
      </c>
      <c r="H76" s="21">
        <f t="shared" si="1"/>
        <v>500000</v>
      </c>
    </row>
    <row r="77" spans="1:8" ht="17.100000000000001" customHeight="1" thickBot="1" x14ac:dyDescent="0.3">
      <c r="A77" s="15" t="s">
        <v>84</v>
      </c>
      <c r="B77" s="42"/>
      <c r="C77" s="42"/>
      <c r="D77" s="42"/>
      <c r="E77" s="19" t="s">
        <v>54</v>
      </c>
      <c r="F77" s="20">
        <v>12060737.5</v>
      </c>
      <c r="G77" s="20">
        <f>+'PROGRAMA 2'!F58</f>
        <v>13309877.5</v>
      </c>
      <c r="H77" s="21">
        <f t="shared" si="1"/>
        <v>25370615</v>
      </c>
    </row>
    <row r="78" spans="1:8" ht="17.100000000000001" customHeight="1" thickBot="1" x14ac:dyDescent="0.3">
      <c r="A78" s="15" t="s">
        <v>84</v>
      </c>
      <c r="B78" s="42"/>
      <c r="C78" s="42"/>
      <c r="D78" s="42"/>
      <c r="E78" s="19" t="s">
        <v>103</v>
      </c>
      <c r="F78" s="20">
        <v>201000000</v>
      </c>
      <c r="G78" s="19"/>
      <c r="H78" s="21">
        <f t="shared" si="1"/>
        <v>201000000</v>
      </c>
    </row>
    <row r="79" spans="1:8" ht="17.100000000000001" customHeight="1" thickBot="1" x14ac:dyDescent="0.3">
      <c r="A79" s="15" t="s">
        <v>84</v>
      </c>
      <c r="B79" s="42"/>
      <c r="C79" s="42"/>
      <c r="D79" s="42"/>
      <c r="E79" s="19" t="s">
        <v>104</v>
      </c>
      <c r="F79" s="20">
        <v>200000000</v>
      </c>
      <c r="G79" s="19"/>
      <c r="H79" s="21">
        <f t="shared" si="1"/>
        <v>200000000</v>
      </c>
    </row>
    <row r="80" spans="1:8" ht="17.100000000000001" customHeight="1" thickBot="1" x14ac:dyDescent="0.3">
      <c r="A80" s="15" t="s">
        <v>84</v>
      </c>
      <c r="B80" s="42"/>
      <c r="C80" s="42"/>
      <c r="D80" s="42"/>
      <c r="E80" s="19" t="s">
        <v>105</v>
      </c>
      <c r="F80" s="20">
        <v>1000000</v>
      </c>
      <c r="G80" s="19"/>
      <c r="H80" s="21">
        <f t="shared" si="1"/>
        <v>1000000</v>
      </c>
    </row>
    <row r="81" spans="1:8" ht="17.100000000000001" customHeight="1" thickBot="1" x14ac:dyDescent="0.3">
      <c r="A81" s="15" t="s">
        <v>84</v>
      </c>
      <c r="B81" s="42"/>
      <c r="C81" s="42"/>
      <c r="D81" s="42"/>
      <c r="E81" s="16" t="s">
        <v>55</v>
      </c>
      <c r="F81" s="17">
        <v>35100000</v>
      </c>
      <c r="G81" s="17">
        <f>+'PROGRAMA 2'!F59</f>
        <v>24669000</v>
      </c>
      <c r="H81" s="18">
        <f t="shared" si="1"/>
        <v>59769000</v>
      </c>
    </row>
    <row r="82" spans="1:8" ht="17.100000000000001" customHeight="1" thickBot="1" x14ac:dyDescent="0.3">
      <c r="A82" s="15" t="s">
        <v>84</v>
      </c>
      <c r="B82" s="42"/>
      <c r="C82" s="42"/>
      <c r="D82" s="42"/>
      <c r="E82" s="19" t="s">
        <v>56</v>
      </c>
      <c r="F82" s="20">
        <v>15550000</v>
      </c>
      <c r="G82" s="20">
        <f>+'PROGRAMA 2'!F60</f>
        <v>5943000</v>
      </c>
      <c r="H82" s="21">
        <f t="shared" si="1"/>
        <v>21493000</v>
      </c>
    </row>
    <row r="83" spans="1:8" ht="17.100000000000001" customHeight="1" thickBot="1" x14ac:dyDescent="0.3">
      <c r="A83" s="15" t="s">
        <v>84</v>
      </c>
      <c r="B83" s="42"/>
      <c r="C83" s="42"/>
      <c r="D83" s="42"/>
      <c r="E83" s="19" t="s">
        <v>57</v>
      </c>
      <c r="F83" s="20">
        <v>10300000</v>
      </c>
      <c r="G83" s="20">
        <f>+'PROGRAMA 2'!F61</f>
        <v>2200000</v>
      </c>
      <c r="H83" s="21">
        <f t="shared" si="1"/>
        <v>12500000</v>
      </c>
    </row>
    <row r="84" spans="1:8" ht="17.100000000000001" customHeight="1" thickBot="1" x14ac:dyDescent="0.3">
      <c r="A84" s="15" t="s">
        <v>84</v>
      </c>
      <c r="B84" s="42"/>
      <c r="C84" s="42"/>
      <c r="D84" s="42"/>
      <c r="E84" s="19" t="s">
        <v>58</v>
      </c>
      <c r="F84" s="20">
        <v>2000000</v>
      </c>
      <c r="G84" s="20">
        <f>+'PROGRAMA 2'!F62</f>
        <v>183000</v>
      </c>
      <c r="H84" s="21">
        <f t="shared" si="1"/>
        <v>2183000</v>
      </c>
    </row>
    <row r="85" spans="1:8" ht="17.100000000000001" customHeight="1" thickBot="1" x14ac:dyDescent="0.3">
      <c r="A85" s="15" t="s">
        <v>84</v>
      </c>
      <c r="B85" s="42"/>
      <c r="C85" s="42"/>
      <c r="D85" s="42"/>
      <c r="E85" s="19" t="s">
        <v>59</v>
      </c>
      <c r="F85" s="20">
        <v>3100000</v>
      </c>
      <c r="G85" s="20">
        <f>+'PROGRAMA 2'!F63</f>
        <v>3000000</v>
      </c>
      <c r="H85" s="21">
        <f t="shared" si="1"/>
        <v>6100000</v>
      </c>
    </row>
    <row r="86" spans="1:8" ht="17.100000000000001" customHeight="1" thickBot="1" x14ac:dyDescent="0.3">
      <c r="A86" s="15" t="s">
        <v>84</v>
      </c>
      <c r="B86" s="42"/>
      <c r="C86" s="42"/>
      <c r="D86" s="42"/>
      <c r="E86" s="19" t="s">
        <v>60</v>
      </c>
      <c r="F86" s="20">
        <v>150000</v>
      </c>
      <c r="G86" s="20">
        <f>+'PROGRAMA 2'!F64</f>
        <v>560000</v>
      </c>
      <c r="H86" s="21">
        <f t="shared" si="1"/>
        <v>710000</v>
      </c>
    </row>
    <row r="87" spans="1:8" ht="17.100000000000001" customHeight="1" thickBot="1" x14ac:dyDescent="0.3">
      <c r="A87" s="15" t="s">
        <v>84</v>
      </c>
      <c r="B87" s="42"/>
      <c r="C87" s="42"/>
      <c r="D87" s="42"/>
      <c r="E87" s="19" t="s">
        <v>61</v>
      </c>
      <c r="F87" s="20">
        <v>11500000</v>
      </c>
      <c r="G87" s="20">
        <f>+'PROGRAMA 2'!F65</f>
        <v>500000</v>
      </c>
      <c r="H87" s="21">
        <f t="shared" si="1"/>
        <v>12000000</v>
      </c>
    </row>
    <row r="88" spans="1:8" ht="17.100000000000001" customHeight="1" thickBot="1" x14ac:dyDescent="0.3">
      <c r="A88" s="15"/>
      <c r="B88" s="42"/>
      <c r="C88" s="42"/>
      <c r="D88" s="42"/>
      <c r="E88" s="19" t="str">
        <f>+'PROGRAMA 2'!E66</f>
        <v>2.02.02 - Productos agroforestales</v>
      </c>
      <c r="F88" s="20"/>
      <c r="G88" s="20">
        <f>+'PROGRAMA 2'!F66</f>
        <v>500000</v>
      </c>
      <c r="H88" s="21">
        <f t="shared" si="1"/>
        <v>500000</v>
      </c>
    </row>
    <row r="89" spans="1:8" ht="17.100000000000001" customHeight="1" thickBot="1" x14ac:dyDescent="0.3">
      <c r="A89" s="15" t="s">
        <v>84</v>
      </c>
      <c r="B89" s="42"/>
      <c r="C89" s="42"/>
      <c r="D89" s="42"/>
      <c r="E89" s="19" t="s">
        <v>106</v>
      </c>
      <c r="F89" s="20">
        <v>11500000</v>
      </c>
      <c r="G89" s="19"/>
      <c r="H89" s="21">
        <f t="shared" si="1"/>
        <v>11500000</v>
      </c>
    </row>
    <row r="90" spans="1:8" ht="17.100000000000001" customHeight="1" thickBot="1" x14ac:dyDescent="0.3">
      <c r="A90" s="15" t="s">
        <v>84</v>
      </c>
      <c r="B90" s="42"/>
      <c r="C90" s="42"/>
      <c r="D90" s="42"/>
      <c r="E90" s="19" t="s">
        <v>63</v>
      </c>
      <c r="F90" s="20">
        <v>300000</v>
      </c>
      <c r="G90" s="20">
        <f>+'PROGRAMA 2'!F67</f>
        <v>6536000</v>
      </c>
      <c r="H90" s="21">
        <f t="shared" si="1"/>
        <v>6836000</v>
      </c>
    </row>
    <row r="91" spans="1:8" ht="17.100000000000001" customHeight="1" thickBot="1" x14ac:dyDescent="0.3">
      <c r="A91" s="15" t="s">
        <v>84</v>
      </c>
      <c r="B91" s="42"/>
      <c r="C91" s="42"/>
      <c r="D91" s="42"/>
      <c r="E91" s="19" t="s">
        <v>64</v>
      </c>
      <c r="F91" s="20">
        <v>50000</v>
      </c>
      <c r="G91" s="20">
        <f>+'PROGRAMA 2'!F68</f>
        <v>3200000</v>
      </c>
      <c r="H91" s="21">
        <f t="shared" si="1"/>
        <v>3250000</v>
      </c>
    </row>
    <row r="92" spans="1:8" ht="17.100000000000001" customHeight="1" thickBot="1" x14ac:dyDescent="0.3">
      <c r="A92" s="15"/>
      <c r="B92" s="42"/>
      <c r="C92" s="42"/>
      <c r="D92" s="42"/>
      <c r="E92" s="19" t="str">
        <f>+'PROGRAMA 2'!E69</f>
        <v>2.03.02 - Materiales y productos minerales y asfálticos</v>
      </c>
      <c r="F92" s="20"/>
      <c r="G92" s="20">
        <f>+'PROGRAMA 2'!F69</f>
        <v>410000</v>
      </c>
      <c r="H92" s="21">
        <f t="shared" si="1"/>
        <v>410000</v>
      </c>
    </row>
    <row r="93" spans="1:8" ht="17.100000000000001" customHeight="1" thickBot="1" x14ac:dyDescent="0.3">
      <c r="A93" s="15"/>
      <c r="B93" s="42"/>
      <c r="C93" s="42"/>
      <c r="D93" s="42"/>
      <c r="E93" s="19" t="str">
        <f>+'PROGRAMA 2'!E70</f>
        <v>2.03.03 - Madera y sus derivados</v>
      </c>
      <c r="F93" s="20"/>
      <c r="G93" s="20">
        <f>+'PROGRAMA 2'!F70</f>
        <v>181000</v>
      </c>
      <c r="H93" s="21">
        <f t="shared" si="1"/>
        <v>181000</v>
      </c>
    </row>
    <row r="94" spans="1:8" ht="17.100000000000001" customHeight="1" thickBot="1" x14ac:dyDescent="0.3">
      <c r="A94" s="15" t="s">
        <v>84</v>
      </c>
      <c r="B94" s="42"/>
      <c r="C94" s="42"/>
      <c r="D94" s="42"/>
      <c r="E94" s="19" t="s">
        <v>67</v>
      </c>
      <c r="F94" s="20">
        <v>250000</v>
      </c>
      <c r="G94" s="20">
        <f>+'PROGRAMA 2'!F71</f>
        <v>1745000</v>
      </c>
      <c r="H94" s="21">
        <f t="shared" si="1"/>
        <v>1995000</v>
      </c>
    </row>
    <row r="95" spans="1:8" ht="17.100000000000001" customHeight="1" thickBot="1" x14ac:dyDescent="0.3">
      <c r="A95" s="15"/>
      <c r="B95" s="42"/>
      <c r="C95" s="42"/>
      <c r="D95" s="42"/>
      <c r="E95" s="19" t="str">
        <f>+'PROGRAMA 2'!E72</f>
        <v>2.03.05 - Materiales y productos de vidrio</v>
      </c>
      <c r="F95" s="20"/>
      <c r="G95" s="20">
        <f>+'PROGRAMA 2'!F72</f>
        <v>300000</v>
      </c>
      <c r="H95" s="21">
        <f t="shared" si="1"/>
        <v>300000</v>
      </c>
    </row>
    <row r="96" spans="1:8" ht="17.100000000000001" customHeight="1" thickBot="1" x14ac:dyDescent="0.3">
      <c r="A96" s="15"/>
      <c r="B96" s="42"/>
      <c r="C96" s="42"/>
      <c r="D96" s="42"/>
      <c r="E96" s="19" t="str">
        <f>+'PROGRAMA 2'!E73</f>
        <v>2.03.06 - Materiales y productos de plástico</v>
      </c>
      <c r="F96" s="20"/>
      <c r="G96" s="20">
        <f>+'PROGRAMA 2'!F73</f>
        <v>350000</v>
      </c>
      <c r="H96" s="21">
        <f t="shared" si="1"/>
        <v>350000</v>
      </c>
    </row>
    <row r="97" spans="1:8" ht="17.100000000000001" customHeight="1" thickBot="1" x14ac:dyDescent="0.3">
      <c r="A97" s="15"/>
      <c r="B97" s="42"/>
      <c r="C97" s="42"/>
      <c r="D97" s="42"/>
      <c r="E97" s="19" t="str">
        <f>+'PROGRAMA 2'!E74</f>
        <v>2.03.99 - Otros materiales y productos de uso en la construcción y mantenimiento</v>
      </c>
      <c r="F97" s="20"/>
      <c r="G97" s="20">
        <f>+'PROGRAMA 2'!F74</f>
        <v>350000</v>
      </c>
      <c r="H97" s="21">
        <f t="shared" si="1"/>
        <v>350000</v>
      </c>
    </row>
    <row r="98" spans="1:8" ht="17.100000000000001" customHeight="1" thickBot="1" x14ac:dyDescent="0.3">
      <c r="A98" s="15" t="s">
        <v>84</v>
      </c>
      <c r="B98" s="42"/>
      <c r="C98" s="42"/>
      <c r="D98" s="42"/>
      <c r="E98" s="19" t="s">
        <v>71</v>
      </c>
      <c r="F98" s="20">
        <v>300000</v>
      </c>
      <c r="G98" s="20">
        <f>+'PROGRAMA 2'!F75</f>
        <v>6450000</v>
      </c>
      <c r="H98" s="21">
        <f t="shared" si="1"/>
        <v>6750000</v>
      </c>
    </row>
    <row r="99" spans="1:8" ht="17.100000000000001" customHeight="1" thickBot="1" x14ac:dyDescent="0.3">
      <c r="A99" s="15" t="s">
        <v>84</v>
      </c>
      <c r="B99" s="42"/>
      <c r="C99" s="42"/>
      <c r="D99" s="42"/>
      <c r="E99" s="19" t="s">
        <v>72</v>
      </c>
      <c r="F99" s="20">
        <v>50000</v>
      </c>
      <c r="G99" s="20">
        <f>+'PROGRAMA 2'!F76</f>
        <v>550000</v>
      </c>
      <c r="H99" s="21">
        <f t="shared" si="1"/>
        <v>600000</v>
      </c>
    </row>
    <row r="100" spans="1:8" ht="17.100000000000001" customHeight="1" thickBot="1" x14ac:dyDescent="0.3">
      <c r="A100" s="15" t="s">
        <v>84</v>
      </c>
      <c r="B100" s="42"/>
      <c r="C100" s="42"/>
      <c r="D100" s="42"/>
      <c r="E100" s="19" t="s">
        <v>73</v>
      </c>
      <c r="F100" s="20">
        <v>250000</v>
      </c>
      <c r="G100" s="20">
        <f>+'PROGRAMA 2'!F77</f>
        <v>5900000</v>
      </c>
      <c r="H100" s="21">
        <f t="shared" si="1"/>
        <v>6150000</v>
      </c>
    </row>
    <row r="101" spans="1:8" ht="17.100000000000001" customHeight="1" thickBot="1" x14ac:dyDescent="0.3">
      <c r="A101" s="15" t="s">
        <v>0</v>
      </c>
      <c r="B101" s="42"/>
      <c r="C101" s="42"/>
      <c r="D101" s="42"/>
      <c r="E101" s="19" t="s">
        <v>74</v>
      </c>
      <c r="F101" s="23"/>
      <c r="G101" s="20">
        <v>5000000</v>
      </c>
      <c r="H101" s="21">
        <f t="shared" si="1"/>
        <v>5000000</v>
      </c>
    </row>
    <row r="102" spans="1:8" ht="17.100000000000001" customHeight="1" thickBot="1" x14ac:dyDescent="0.3">
      <c r="A102" s="15" t="s">
        <v>0</v>
      </c>
      <c r="B102" s="42"/>
      <c r="C102" s="42"/>
      <c r="D102" s="42"/>
      <c r="E102" s="19" t="s">
        <v>75</v>
      </c>
      <c r="F102" s="23"/>
      <c r="G102" s="20">
        <v>5000000</v>
      </c>
      <c r="H102" s="21">
        <f t="shared" si="1"/>
        <v>5000000</v>
      </c>
    </row>
    <row r="103" spans="1:8" ht="17.100000000000001" customHeight="1" thickBot="1" x14ac:dyDescent="0.3">
      <c r="A103" s="15" t="s">
        <v>84</v>
      </c>
      <c r="B103" s="42"/>
      <c r="C103" s="42"/>
      <c r="D103" s="42"/>
      <c r="E103" s="19" t="s">
        <v>76</v>
      </c>
      <c r="F103" s="20">
        <v>7450000</v>
      </c>
      <c r="G103" s="20">
        <f>+'PROGRAMA 2'!F80</f>
        <v>240000</v>
      </c>
      <c r="H103" s="21">
        <f t="shared" si="1"/>
        <v>7690000</v>
      </c>
    </row>
    <row r="104" spans="1:8" ht="17.100000000000001" customHeight="1" thickBot="1" x14ac:dyDescent="0.3">
      <c r="A104" s="15" t="s">
        <v>84</v>
      </c>
      <c r="B104" s="42"/>
      <c r="C104" s="42"/>
      <c r="D104" s="42"/>
      <c r="E104" s="19" t="s">
        <v>77</v>
      </c>
      <c r="F104" s="20">
        <v>400000</v>
      </c>
      <c r="G104" s="20">
        <f>+'PROGRAMA 2'!F81</f>
        <v>40000</v>
      </c>
      <c r="H104" s="21">
        <f t="shared" si="1"/>
        <v>440000</v>
      </c>
    </row>
    <row r="105" spans="1:8" ht="17.100000000000001" customHeight="1" thickBot="1" x14ac:dyDescent="0.3">
      <c r="A105" s="15" t="s">
        <v>84</v>
      </c>
      <c r="B105" s="42"/>
      <c r="C105" s="42"/>
      <c r="D105" s="42"/>
      <c r="E105" s="19" t="s">
        <v>107</v>
      </c>
      <c r="F105" s="20">
        <v>200000</v>
      </c>
      <c r="G105" s="19"/>
      <c r="H105" s="21">
        <f t="shared" si="1"/>
        <v>200000</v>
      </c>
    </row>
    <row r="106" spans="1:8" ht="17.100000000000001" customHeight="1" thickBot="1" x14ac:dyDescent="0.3">
      <c r="A106" s="15" t="s">
        <v>84</v>
      </c>
      <c r="B106" s="42"/>
      <c r="C106" s="42"/>
      <c r="D106" s="42"/>
      <c r="E106" s="19" t="s">
        <v>78</v>
      </c>
      <c r="F106" s="20">
        <v>1600000</v>
      </c>
      <c r="G106" s="20">
        <f>+'PROGRAMA 2'!F82</f>
        <v>100000</v>
      </c>
      <c r="H106" s="21">
        <f t="shared" si="1"/>
        <v>1700000</v>
      </c>
    </row>
    <row r="107" spans="1:8" ht="17.100000000000001" customHeight="1" thickBot="1" x14ac:dyDescent="0.3">
      <c r="A107" s="15" t="s">
        <v>84</v>
      </c>
      <c r="B107" s="42"/>
      <c r="C107" s="42"/>
      <c r="D107" s="42"/>
      <c r="E107" s="19" t="s">
        <v>108</v>
      </c>
      <c r="F107" s="20">
        <v>500000</v>
      </c>
      <c r="G107" s="19"/>
      <c r="H107" s="21">
        <f t="shared" si="1"/>
        <v>500000</v>
      </c>
    </row>
    <row r="108" spans="1:8" ht="17.100000000000001" customHeight="1" thickBot="1" x14ac:dyDescent="0.3">
      <c r="A108" s="15" t="s">
        <v>84</v>
      </c>
      <c r="B108" s="42"/>
      <c r="C108" s="42"/>
      <c r="D108" s="42"/>
      <c r="E108" s="19" t="s">
        <v>79</v>
      </c>
      <c r="F108" s="20">
        <v>3050000</v>
      </c>
      <c r="G108" s="20">
        <f>+'PROGRAMA 2'!F83</f>
        <v>100000</v>
      </c>
      <c r="H108" s="21">
        <f t="shared" si="1"/>
        <v>3150000</v>
      </c>
    </row>
    <row r="109" spans="1:8" ht="17.100000000000001" customHeight="1" thickBot="1" x14ac:dyDescent="0.3">
      <c r="A109" s="15" t="s">
        <v>84</v>
      </c>
      <c r="B109" s="42"/>
      <c r="C109" s="42"/>
      <c r="D109" s="42"/>
      <c r="E109" s="19" t="s">
        <v>109</v>
      </c>
      <c r="F109" s="20">
        <v>400000</v>
      </c>
      <c r="G109" s="19"/>
      <c r="H109" s="21">
        <f t="shared" si="1"/>
        <v>400000</v>
      </c>
    </row>
    <row r="110" spans="1:8" ht="17.100000000000001" customHeight="1" thickBot="1" x14ac:dyDescent="0.3">
      <c r="A110" s="15" t="s">
        <v>84</v>
      </c>
      <c r="B110" s="42"/>
      <c r="C110" s="42"/>
      <c r="D110" s="42"/>
      <c r="E110" s="19" t="s">
        <v>110</v>
      </c>
      <c r="F110" s="20">
        <v>50000</v>
      </c>
      <c r="G110" s="19"/>
      <c r="H110" s="21">
        <f t="shared" si="1"/>
        <v>50000</v>
      </c>
    </row>
    <row r="111" spans="1:8" ht="17.100000000000001" customHeight="1" thickBot="1" x14ac:dyDescent="0.3">
      <c r="A111" s="15" t="s">
        <v>84</v>
      </c>
      <c r="B111" s="42"/>
      <c r="C111" s="42"/>
      <c r="D111" s="42"/>
      <c r="E111" s="19" t="s">
        <v>111</v>
      </c>
      <c r="F111" s="20">
        <v>1250000</v>
      </c>
      <c r="G111" s="19"/>
      <c r="H111" s="21">
        <f t="shared" si="1"/>
        <v>1250000</v>
      </c>
    </row>
    <row r="112" spans="1:8" ht="17.100000000000001" customHeight="1" thickBot="1" x14ac:dyDescent="0.3">
      <c r="A112" s="15" t="s">
        <v>0</v>
      </c>
      <c r="B112" s="42"/>
      <c r="C112" s="42"/>
      <c r="D112" s="42"/>
      <c r="E112" s="16" t="s">
        <v>80</v>
      </c>
      <c r="F112" s="24"/>
      <c r="G112" s="17">
        <v>3765462280</v>
      </c>
      <c r="H112" s="18">
        <f t="shared" si="1"/>
        <v>3765462280</v>
      </c>
    </row>
    <row r="113" spans="1:8" ht="17.100000000000001" customHeight="1" thickBot="1" x14ac:dyDescent="0.3">
      <c r="A113" s="15" t="s">
        <v>0</v>
      </c>
      <c r="B113" s="42"/>
      <c r="C113" s="42"/>
      <c r="D113" s="42"/>
      <c r="E113" s="19" t="s">
        <v>81</v>
      </c>
      <c r="F113" s="23"/>
      <c r="G113" s="20">
        <v>3765462280</v>
      </c>
      <c r="H113" s="21">
        <f t="shared" si="1"/>
        <v>3765462280</v>
      </c>
    </row>
    <row r="114" spans="1:8" ht="17.100000000000001" customHeight="1" thickBot="1" x14ac:dyDescent="0.3">
      <c r="A114" s="15" t="s">
        <v>0</v>
      </c>
      <c r="B114" s="42"/>
      <c r="C114" s="42"/>
      <c r="D114" s="42"/>
      <c r="E114" s="19" t="s">
        <v>82</v>
      </c>
      <c r="F114" s="23"/>
      <c r="G114" s="20">
        <v>2600000000</v>
      </c>
      <c r="H114" s="21">
        <f t="shared" si="1"/>
        <v>2600000000</v>
      </c>
    </row>
    <row r="115" spans="1:8" ht="17.100000000000001" customHeight="1" thickBot="1" x14ac:dyDescent="0.3">
      <c r="A115" s="15" t="s">
        <v>0</v>
      </c>
      <c r="B115" s="42"/>
      <c r="C115" s="42"/>
      <c r="D115" s="42"/>
      <c r="E115" s="19" t="s">
        <v>83</v>
      </c>
      <c r="F115" s="23"/>
      <c r="G115" s="20">
        <v>1165462280</v>
      </c>
      <c r="H115" s="21">
        <f t="shared" si="1"/>
        <v>1165462280</v>
      </c>
    </row>
    <row r="116" spans="1:8" ht="17.100000000000001" customHeight="1" thickBot="1" x14ac:dyDescent="0.3">
      <c r="A116" s="15" t="s">
        <v>84</v>
      </c>
      <c r="B116" s="42"/>
      <c r="C116" s="42"/>
      <c r="D116" s="42"/>
      <c r="E116" s="16" t="s">
        <v>112</v>
      </c>
      <c r="F116" s="17">
        <v>140079150.15000001</v>
      </c>
      <c r="G116" s="16"/>
      <c r="H116" s="18">
        <f t="shared" si="1"/>
        <v>140079150.15000001</v>
      </c>
    </row>
    <row r="117" spans="1:8" ht="17.100000000000001" customHeight="1" thickBot="1" x14ac:dyDescent="0.3">
      <c r="A117" s="15" t="s">
        <v>84</v>
      </c>
      <c r="B117" s="42"/>
      <c r="C117" s="42"/>
      <c r="D117" s="42"/>
      <c r="E117" s="19" t="s">
        <v>113</v>
      </c>
      <c r="F117" s="20">
        <v>77079150.150000006</v>
      </c>
      <c r="G117" s="19"/>
      <c r="H117" s="21">
        <f t="shared" si="1"/>
        <v>77079150.150000006</v>
      </c>
    </row>
    <row r="118" spans="1:8" ht="17.100000000000001" customHeight="1" thickBot="1" x14ac:dyDescent="0.3">
      <c r="A118" s="15" t="s">
        <v>84</v>
      </c>
      <c r="B118" s="42"/>
      <c r="C118" s="42"/>
      <c r="D118" s="42"/>
      <c r="E118" s="19" t="s">
        <v>114</v>
      </c>
      <c r="F118" s="20">
        <v>68079150.150000006</v>
      </c>
      <c r="G118" s="19"/>
      <c r="H118" s="21">
        <f t="shared" si="1"/>
        <v>68079150.150000006</v>
      </c>
    </row>
    <row r="119" spans="1:8" ht="17.100000000000001" customHeight="1" thickBot="1" x14ac:dyDescent="0.3">
      <c r="A119" s="15" t="s">
        <v>84</v>
      </c>
      <c r="B119" s="42"/>
      <c r="C119" s="42"/>
      <c r="D119" s="42"/>
      <c r="E119" s="19" t="s">
        <v>115</v>
      </c>
      <c r="F119" s="20">
        <v>9000000</v>
      </c>
      <c r="G119" s="19"/>
      <c r="H119" s="21">
        <f t="shared" si="1"/>
        <v>9000000</v>
      </c>
    </row>
    <row r="120" spans="1:8" ht="17.100000000000001" customHeight="1" thickBot="1" x14ac:dyDescent="0.3">
      <c r="A120" s="15" t="s">
        <v>84</v>
      </c>
      <c r="B120" s="42"/>
      <c r="C120" s="42"/>
      <c r="D120" s="42"/>
      <c r="E120" s="19" t="s">
        <v>116</v>
      </c>
      <c r="F120" s="20">
        <v>13000000</v>
      </c>
      <c r="G120" s="19"/>
      <c r="H120" s="21">
        <f t="shared" si="1"/>
        <v>13000000</v>
      </c>
    </row>
    <row r="121" spans="1:8" ht="17.100000000000001" customHeight="1" thickBot="1" x14ac:dyDescent="0.3">
      <c r="A121" s="15" t="s">
        <v>84</v>
      </c>
      <c r="B121" s="42"/>
      <c r="C121" s="42"/>
      <c r="D121" s="42"/>
      <c r="E121" s="19" t="s">
        <v>117</v>
      </c>
      <c r="F121" s="20">
        <v>5000000</v>
      </c>
      <c r="G121" s="19"/>
      <c r="H121" s="21">
        <f t="shared" si="1"/>
        <v>5000000</v>
      </c>
    </row>
    <row r="122" spans="1:8" ht="17.100000000000001" customHeight="1" thickBot="1" x14ac:dyDescent="0.3">
      <c r="A122" s="15" t="s">
        <v>84</v>
      </c>
      <c r="B122" s="42"/>
      <c r="C122" s="42"/>
      <c r="D122" s="42"/>
      <c r="E122" s="19" t="s">
        <v>118</v>
      </c>
      <c r="F122" s="20">
        <v>8000000</v>
      </c>
      <c r="G122" s="19"/>
      <c r="H122" s="21">
        <f t="shared" si="1"/>
        <v>8000000</v>
      </c>
    </row>
    <row r="123" spans="1:8" ht="17.100000000000001" customHeight="1" thickBot="1" x14ac:dyDescent="0.3">
      <c r="A123" s="15" t="s">
        <v>84</v>
      </c>
      <c r="B123" s="42"/>
      <c r="C123" s="42"/>
      <c r="D123" s="42"/>
      <c r="E123" s="19" t="s">
        <v>119</v>
      </c>
      <c r="F123" s="20">
        <v>10000000</v>
      </c>
      <c r="G123" s="23"/>
      <c r="H123" s="21">
        <f t="shared" si="1"/>
        <v>10000000</v>
      </c>
    </row>
    <row r="124" spans="1:8" ht="17.100000000000001" customHeight="1" thickBot="1" x14ac:dyDescent="0.3">
      <c r="E124" s="23"/>
      <c r="F124" s="23"/>
      <c r="G124" s="23"/>
      <c r="H124" s="21">
        <f t="shared" si="1"/>
        <v>0</v>
      </c>
    </row>
    <row r="125" spans="1:8" ht="17.100000000000001" customHeight="1" thickBot="1" x14ac:dyDescent="0.3">
      <c r="A125" s="15" t="s">
        <v>84</v>
      </c>
      <c r="B125" s="42"/>
      <c r="C125" s="42"/>
      <c r="D125" s="42"/>
      <c r="E125" s="19" t="s">
        <v>120</v>
      </c>
      <c r="F125" s="20">
        <v>10000000</v>
      </c>
      <c r="G125" s="19"/>
      <c r="H125" s="21">
        <f t="shared" si="1"/>
        <v>10000000</v>
      </c>
    </row>
    <row r="126" spans="1:8" ht="17.100000000000001" customHeight="1" thickBot="1" x14ac:dyDescent="0.3">
      <c r="A126" s="15" t="s">
        <v>84</v>
      </c>
      <c r="B126" s="42"/>
      <c r="C126" s="42"/>
      <c r="D126" s="42"/>
      <c r="E126" s="19" t="s">
        <v>121</v>
      </c>
      <c r="F126" s="20">
        <v>40000000</v>
      </c>
      <c r="G126" s="19"/>
      <c r="H126" s="21">
        <f t="shared" si="1"/>
        <v>40000000</v>
      </c>
    </row>
    <row r="127" spans="1:8" ht="17.100000000000001" customHeight="1" thickBot="1" x14ac:dyDescent="0.3">
      <c r="A127" s="15" t="s">
        <v>84</v>
      </c>
      <c r="B127" s="42"/>
      <c r="C127" s="42"/>
      <c r="D127" s="42"/>
      <c r="E127" s="19" t="s">
        <v>122</v>
      </c>
      <c r="F127" s="20">
        <v>40000000</v>
      </c>
      <c r="G127" s="19"/>
      <c r="H127" s="21">
        <f t="shared" si="1"/>
        <v>40000000</v>
      </c>
    </row>
    <row r="128" spans="1:8" ht="17.100000000000001" customHeight="1" thickBot="1" x14ac:dyDescent="0.3">
      <c r="A128" s="15" t="s">
        <v>84</v>
      </c>
      <c r="B128" s="42"/>
      <c r="C128" s="42"/>
      <c r="D128" s="42"/>
      <c r="E128" s="16" t="s">
        <v>123</v>
      </c>
      <c r="F128" s="17">
        <v>1467117428.3599999</v>
      </c>
      <c r="G128" s="16"/>
      <c r="H128" s="18">
        <f t="shared" si="1"/>
        <v>1467117428.3599999</v>
      </c>
    </row>
    <row r="129" spans="1:8" ht="17.100000000000001" customHeight="1" thickBot="1" x14ac:dyDescent="0.3">
      <c r="A129" s="15" t="s">
        <v>84</v>
      </c>
      <c r="B129" s="42"/>
      <c r="C129" s="42"/>
      <c r="D129" s="42"/>
      <c r="E129" s="19" t="s">
        <v>124</v>
      </c>
      <c r="F129" s="20">
        <v>1467117428.3599999</v>
      </c>
      <c r="G129" s="19"/>
      <c r="H129" s="21">
        <f t="shared" si="1"/>
        <v>1467117428.3599999</v>
      </c>
    </row>
    <row r="130" spans="1:8" ht="17.100000000000001" customHeight="1" thickBot="1" x14ac:dyDescent="0.3">
      <c r="A130" s="15" t="s">
        <v>84</v>
      </c>
      <c r="B130" s="42"/>
      <c r="C130" s="42"/>
      <c r="D130" s="42"/>
      <c r="E130" s="19" t="s">
        <v>125</v>
      </c>
      <c r="F130" s="20">
        <v>1467117428.3599999</v>
      </c>
      <c r="G130" s="19"/>
      <c r="H130" s="21">
        <f t="shared" si="1"/>
        <v>1467117428.3599999</v>
      </c>
    </row>
    <row r="131" spans="1:8" ht="17.100000000000001" customHeight="1" thickBot="1" x14ac:dyDescent="0.3">
      <c r="A131" s="15" t="s">
        <v>84</v>
      </c>
      <c r="B131" s="42"/>
      <c r="C131" s="42"/>
      <c r="D131" s="42"/>
      <c r="E131" s="16" t="s">
        <v>126</v>
      </c>
      <c r="F131" s="17">
        <v>547433902.89999998</v>
      </c>
      <c r="G131" s="16"/>
      <c r="H131" s="18">
        <f t="shared" si="1"/>
        <v>547433902.89999998</v>
      </c>
    </row>
    <row r="132" spans="1:8" ht="17.100000000000001" customHeight="1" thickBot="1" x14ac:dyDescent="0.3">
      <c r="A132" s="15" t="s">
        <v>84</v>
      </c>
      <c r="B132" s="42"/>
      <c r="C132" s="42"/>
      <c r="D132" s="42"/>
      <c r="E132" s="19" t="s">
        <v>127</v>
      </c>
      <c r="F132" s="20">
        <v>547433902.89999998</v>
      </c>
      <c r="G132" s="19"/>
      <c r="H132" s="21">
        <f t="shared" si="1"/>
        <v>547433902.89999998</v>
      </c>
    </row>
    <row r="133" spans="1:8" ht="17.100000000000001" customHeight="1" thickBot="1" x14ac:dyDescent="0.3">
      <c r="A133" s="15" t="s">
        <v>84</v>
      </c>
      <c r="B133" s="42"/>
      <c r="C133" s="42"/>
      <c r="D133" s="42"/>
      <c r="E133" s="19" t="s">
        <v>128</v>
      </c>
      <c r="F133" s="20">
        <v>9000000</v>
      </c>
      <c r="G133" s="19"/>
      <c r="H133" s="21">
        <f t="shared" si="1"/>
        <v>9000000</v>
      </c>
    </row>
    <row r="134" spans="1:8" ht="17.100000000000001" customHeight="1" thickBot="1" x14ac:dyDescent="0.3">
      <c r="A134" s="15" t="s">
        <v>84</v>
      </c>
      <c r="B134" s="42"/>
      <c r="C134" s="42"/>
      <c r="D134" s="42"/>
      <c r="E134" s="19" t="s">
        <v>129</v>
      </c>
      <c r="F134" s="20">
        <v>538433902.89999998</v>
      </c>
      <c r="G134" s="23"/>
      <c r="H134" s="21">
        <f t="shared" si="1"/>
        <v>538433902.89999998</v>
      </c>
    </row>
  </sheetData>
  <mergeCells count="2">
    <mergeCell ref="E2:H2"/>
    <mergeCell ref="E3:H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1AB33-F088-4D14-9A2A-937229D96791}">
  <dimension ref="F3:G132"/>
  <sheetViews>
    <sheetView workbookViewId="0">
      <selection activeCell="C13" sqref="C13"/>
    </sheetView>
  </sheetViews>
  <sheetFormatPr baseColWidth="10" defaultRowHeight="15" x14ac:dyDescent="0.25"/>
  <cols>
    <col min="1" max="5" width="11.42578125" style="6"/>
    <col min="6" max="6" width="83.7109375" style="6" customWidth="1"/>
    <col min="7" max="7" width="16.42578125" style="6" bestFit="1" customWidth="1"/>
    <col min="8" max="16384" width="11.42578125" style="6"/>
  </cols>
  <sheetData>
    <row r="3" spans="6:7" ht="17.100000000000001" customHeight="1" x14ac:dyDescent="0.25">
      <c r="F3" s="5" t="s">
        <v>149</v>
      </c>
      <c r="G3" s="33">
        <v>10818169298.540001</v>
      </c>
    </row>
    <row r="4" spans="6:7" ht="17.100000000000001" customHeight="1" x14ac:dyDescent="0.25">
      <c r="F4" s="16" t="s">
        <v>1</v>
      </c>
      <c r="G4" s="18">
        <v>1725395318.1800001</v>
      </c>
    </row>
    <row r="5" spans="6:7" ht="17.100000000000001" customHeight="1" x14ac:dyDescent="0.25">
      <c r="F5" s="19" t="s">
        <v>2</v>
      </c>
      <c r="G5" s="21">
        <v>647363436</v>
      </c>
    </row>
    <row r="6" spans="6:7" ht="17.100000000000001" customHeight="1" x14ac:dyDescent="0.25">
      <c r="F6" s="19" t="s">
        <v>3</v>
      </c>
      <c r="G6" s="21">
        <v>647363436</v>
      </c>
    </row>
    <row r="7" spans="6:7" ht="17.100000000000001" customHeight="1" x14ac:dyDescent="0.25">
      <c r="F7" s="19" t="s">
        <v>4</v>
      </c>
      <c r="G7" s="21">
        <v>43343356.600000001</v>
      </c>
    </row>
    <row r="8" spans="6:7" ht="17.100000000000001" customHeight="1" x14ac:dyDescent="0.25">
      <c r="F8" s="19" t="s">
        <v>5</v>
      </c>
      <c r="G8" s="21">
        <v>23804428</v>
      </c>
    </row>
    <row r="9" spans="6:7" ht="17.100000000000001" customHeight="1" x14ac:dyDescent="0.25">
      <c r="F9" s="19" t="str">
        <f>+'PROGRAMA 2'!E10</f>
        <v>0.02.02 - Recargo de funciones</v>
      </c>
      <c r="G9" s="21">
        <v>450000</v>
      </c>
    </row>
    <row r="10" spans="6:7" ht="17.100000000000001" customHeight="1" x14ac:dyDescent="0.25">
      <c r="F10" s="19" t="s">
        <v>85</v>
      </c>
      <c r="G10" s="21">
        <v>214042867.03999999</v>
      </c>
    </row>
    <row r="11" spans="6:7" ht="17.100000000000001" customHeight="1" x14ac:dyDescent="0.25">
      <c r="F11" s="19" t="s">
        <v>7</v>
      </c>
      <c r="G11" s="21">
        <v>677668586.23000002</v>
      </c>
    </row>
    <row r="12" spans="6:7" ht="17.100000000000001" customHeight="1" x14ac:dyDescent="0.25">
      <c r="F12" s="19" t="s">
        <v>8</v>
      </c>
      <c r="G12" s="21">
        <v>189101282.88</v>
      </c>
    </row>
    <row r="13" spans="6:7" ht="17.100000000000001" customHeight="1" x14ac:dyDescent="0.25">
      <c r="F13" s="19" t="s">
        <v>9</v>
      </c>
      <c r="G13" s="21">
        <v>228058296</v>
      </c>
    </row>
    <row r="14" spans="6:7" ht="17.100000000000001" customHeight="1" x14ac:dyDescent="0.25">
      <c r="F14" s="19" t="s">
        <v>10</v>
      </c>
      <c r="G14" s="21">
        <v>103752941.3</v>
      </c>
    </row>
    <row r="15" spans="6:7" ht="17.100000000000001" customHeight="1" x14ac:dyDescent="0.25">
      <c r="F15" s="19" t="s">
        <v>11</v>
      </c>
      <c r="G15" s="21">
        <v>92752932.049999997</v>
      </c>
    </row>
    <row r="16" spans="6:7" ht="17.100000000000001" customHeight="1" x14ac:dyDescent="0.25">
      <c r="F16" s="19" t="s">
        <v>12</v>
      </c>
      <c r="G16" s="21">
        <v>64003134</v>
      </c>
    </row>
    <row r="17" spans="6:7" ht="17.100000000000001" customHeight="1" x14ac:dyDescent="0.25">
      <c r="F17" s="19" t="s">
        <v>13</v>
      </c>
      <c r="G17" s="21">
        <v>258555662.69999999</v>
      </c>
    </row>
    <row r="18" spans="6:7" ht="17.100000000000001" customHeight="1" x14ac:dyDescent="0.25">
      <c r="F18" s="19" t="s">
        <v>14</v>
      </c>
      <c r="G18" s="21">
        <v>170993075.50999999</v>
      </c>
    </row>
    <row r="19" spans="6:7" ht="17.100000000000001" customHeight="1" x14ac:dyDescent="0.25">
      <c r="F19" s="19" t="s">
        <v>15</v>
      </c>
      <c r="G19" s="21">
        <v>5830838.71</v>
      </c>
    </row>
    <row r="20" spans="6:7" ht="17.100000000000001" customHeight="1" x14ac:dyDescent="0.25">
      <c r="F20" s="19" t="s">
        <v>16</v>
      </c>
      <c r="G20" s="21">
        <v>17492517.350000001</v>
      </c>
    </row>
    <row r="21" spans="6:7" ht="17.100000000000001" customHeight="1" x14ac:dyDescent="0.25">
      <c r="F21" s="19" t="s">
        <v>17</v>
      </c>
      <c r="G21" s="21">
        <v>58408392.420000002</v>
      </c>
    </row>
    <row r="22" spans="6:7" ht="17.100000000000001" customHeight="1" x14ac:dyDescent="0.25">
      <c r="F22" s="19" t="s">
        <v>18</v>
      </c>
      <c r="G22" s="21">
        <v>5830838.71</v>
      </c>
    </row>
    <row r="23" spans="6:7" ht="17.100000000000001" customHeight="1" x14ac:dyDescent="0.25">
      <c r="F23" s="19" t="s">
        <v>19</v>
      </c>
      <c r="G23" s="21">
        <v>98464276.650000006</v>
      </c>
    </row>
    <row r="24" spans="6:7" ht="17.100000000000001" customHeight="1" x14ac:dyDescent="0.25">
      <c r="F24" s="19" t="s">
        <v>20</v>
      </c>
      <c r="G24" s="21">
        <v>34985035.289999999</v>
      </c>
    </row>
    <row r="25" spans="6:7" ht="17.100000000000001" customHeight="1" x14ac:dyDescent="0.25">
      <c r="F25" s="19" t="s">
        <v>21</v>
      </c>
      <c r="G25" s="21">
        <v>17579241.359999999</v>
      </c>
    </row>
    <row r="26" spans="6:7" ht="17.100000000000001" customHeight="1" x14ac:dyDescent="0.25">
      <c r="F26" s="19" t="s">
        <v>86</v>
      </c>
      <c r="G26" s="21">
        <v>45900000</v>
      </c>
    </row>
    <row r="27" spans="6:7" ht="17.100000000000001" customHeight="1" x14ac:dyDescent="0.25">
      <c r="F27" s="16" t="s">
        <v>22</v>
      </c>
      <c r="G27" s="18">
        <v>3112912218.9499998</v>
      </c>
    </row>
    <row r="28" spans="6:7" ht="17.100000000000001" customHeight="1" x14ac:dyDescent="0.25">
      <c r="F28" s="19" t="s">
        <v>23</v>
      </c>
      <c r="G28" s="21">
        <v>5700000</v>
      </c>
    </row>
    <row r="29" spans="6:7" ht="17.100000000000001" customHeight="1" x14ac:dyDescent="0.25">
      <c r="F29" s="19" t="s">
        <v>24</v>
      </c>
      <c r="G29" s="21">
        <v>3700000</v>
      </c>
    </row>
    <row r="30" spans="6:7" ht="17.100000000000001" customHeight="1" x14ac:dyDescent="0.25">
      <c r="F30" s="19" t="str">
        <f>+'PROGRAMA 2'!E29</f>
        <v>1.01.99 - Otros alquileres</v>
      </c>
      <c r="G30" s="21">
        <v>2000000</v>
      </c>
    </row>
    <row r="31" spans="6:7" ht="17.100000000000001" customHeight="1" x14ac:dyDescent="0.25">
      <c r="F31" s="19" t="s">
        <v>26</v>
      </c>
      <c r="G31" s="21">
        <v>136000000</v>
      </c>
    </row>
    <row r="32" spans="6:7" ht="17.100000000000001" customHeight="1" x14ac:dyDescent="0.25">
      <c r="F32" s="19" t="s">
        <v>27</v>
      </c>
      <c r="G32" s="21">
        <v>13000000</v>
      </c>
    </row>
    <row r="33" spans="6:7" ht="17.100000000000001" customHeight="1" x14ac:dyDescent="0.25">
      <c r="F33" s="19" t="s">
        <v>87</v>
      </c>
      <c r="G33" s="21">
        <v>78000000</v>
      </c>
    </row>
    <row r="34" spans="6:7" ht="17.100000000000001" customHeight="1" x14ac:dyDescent="0.25">
      <c r="F34" s="19" t="str">
        <f>+'PROGRAMA 2'!E32</f>
        <v>1.02.03 - Servicio de correo</v>
      </c>
      <c r="G34" s="21">
        <v>10000</v>
      </c>
    </row>
    <row r="35" spans="6:7" ht="17.100000000000001" customHeight="1" x14ac:dyDescent="0.25">
      <c r="F35" s="19" t="s">
        <v>88</v>
      </c>
      <c r="G35" s="21">
        <v>40200000</v>
      </c>
    </row>
    <row r="36" spans="6:7" ht="17.100000000000001" customHeight="1" x14ac:dyDescent="0.25">
      <c r="F36" s="19" t="s">
        <v>29</v>
      </c>
      <c r="G36" s="21">
        <v>4790000</v>
      </c>
    </row>
    <row r="37" spans="6:7" ht="17.100000000000001" customHeight="1" x14ac:dyDescent="0.25">
      <c r="F37" s="19" t="s">
        <v>30</v>
      </c>
      <c r="G37" s="21">
        <v>213642000</v>
      </c>
    </row>
    <row r="38" spans="6:7" ht="17.100000000000001" customHeight="1" x14ac:dyDescent="0.25">
      <c r="F38" s="19" t="s">
        <v>89</v>
      </c>
      <c r="G38" s="21">
        <v>500000</v>
      </c>
    </row>
    <row r="39" spans="6:7" ht="17.100000000000001" customHeight="1" x14ac:dyDescent="0.25">
      <c r="F39" s="19" t="s">
        <v>90</v>
      </c>
      <c r="G39" s="21">
        <v>187800000</v>
      </c>
    </row>
    <row r="40" spans="6:7" ht="17.100000000000001" customHeight="1" x14ac:dyDescent="0.25">
      <c r="F40" s="19" t="s">
        <v>31</v>
      </c>
      <c r="G40" s="21">
        <v>575000</v>
      </c>
    </row>
    <row r="41" spans="6:7" ht="17.100000000000001" customHeight="1" x14ac:dyDescent="0.25">
      <c r="F41" s="19" t="s">
        <v>91</v>
      </c>
      <c r="G41" s="21">
        <v>24050000</v>
      </c>
    </row>
    <row r="42" spans="6:7" ht="17.100000000000001" customHeight="1" x14ac:dyDescent="0.25">
      <c r="F42" s="19" t="s">
        <v>32</v>
      </c>
      <c r="G42" s="21">
        <v>717000</v>
      </c>
    </row>
    <row r="43" spans="6:7" ht="17.100000000000001" customHeight="1" x14ac:dyDescent="0.25">
      <c r="F43" s="19" t="s">
        <v>33</v>
      </c>
      <c r="G43" s="21">
        <v>1595074000.6800001</v>
      </c>
    </row>
    <row r="44" spans="6:7" ht="17.100000000000001" customHeight="1" x14ac:dyDescent="0.25">
      <c r="F44" s="19" t="s">
        <v>92</v>
      </c>
      <c r="G44" s="21">
        <v>5928000.6799999997</v>
      </c>
    </row>
    <row r="45" spans="6:7" ht="17.100000000000001" customHeight="1" x14ac:dyDescent="0.25">
      <c r="F45" s="19" t="s">
        <v>93</v>
      </c>
      <c r="G45" s="21">
        <v>20000000</v>
      </c>
    </row>
    <row r="46" spans="6:7" ht="17.100000000000001" customHeight="1" x14ac:dyDescent="0.25">
      <c r="F46" s="19" t="s">
        <v>34</v>
      </c>
      <c r="G46" s="21">
        <v>774397000</v>
      </c>
    </row>
    <row r="47" spans="6:7" ht="17.100000000000001" customHeight="1" x14ac:dyDescent="0.25">
      <c r="F47" s="19" t="s">
        <v>94</v>
      </c>
      <c r="G47" s="21">
        <v>47965000</v>
      </c>
    </row>
    <row r="48" spans="6:7" ht="17.100000000000001" customHeight="1" x14ac:dyDescent="0.25">
      <c r="F48" s="19" t="s">
        <v>35</v>
      </c>
      <c r="G48" s="21">
        <v>537120000</v>
      </c>
    </row>
    <row r="49" spans="6:7" ht="17.100000000000001" customHeight="1" x14ac:dyDescent="0.25">
      <c r="F49" s="19" t="s">
        <v>36</v>
      </c>
      <c r="G49" s="21">
        <v>209664000</v>
      </c>
    </row>
    <row r="50" spans="6:7" ht="17.100000000000001" customHeight="1" x14ac:dyDescent="0.25">
      <c r="F50" s="19" t="s">
        <v>37</v>
      </c>
      <c r="G50" s="21">
        <v>38456300</v>
      </c>
    </row>
    <row r="51" spans="6:7" ht="17.100000000000001" customHeight="1" x14ac:dyDescent="0.25">
      <c r="F51" s="19" t="s">
        <v>38</v>
      </c>
      <c r="G51" s="21">
        <v>2914800</v>
      </c>
    </row>
    <row r="52" spans="6:7" ht="17.100000000000001" customHeight="1" x14ac:dyDescent="0.25">
      <c r="F52" s="19" t="s">
        <v>39</v>
      </c>
      <c r="G52" s="21">
        <v>15041500</v>
      </c>
    </row>
    <row r="53" spans="6:7" ht="17.100000000000001" customHeight="1" x14ac:dyDescent="0.25">
      <c r="F53" s="19" t="s">
        <v>95</v>
      </c>
      <c r="G53" s="21">
        <v>10000000</v>
      </c>
    </row>
    <row r="54" spans="6:7" ht="17.100000000000001" customHeight="1" x14ac:dyDescent="0.25">
      <c r="F54" s="19" t="s">
        <v>96</v>
      </c>
      <c r="G54" s="21">
        <v>10500000</v>
      </c>
    </row>
    <row r="55" spans="6:7" ht="17.100000000000001" customHeight="1" x14ac:dyDescent="0.25">
      <c r="F55" s="19" t="s">
        <v>40</v>
      </c>
      <c r="G55" s="21">
        <v>29588000</v>
      </c>
    </row>
    <row r="56" spans="6:7" ht="17.100000000000001" customHeight="1" x14ac:dyDescent="0.25">
      <c r="F56" s="19" t="s">
        <v>41</v>
      </c>
      <c r="G56" s="21">
        <v>29588000</v>
      </c>
    </row>
    <row r="57" spans="6:7" ht="17.100000000000001" customHeight="1" x14ac:dyDescent="0.25">
      <c r="F57" s="19" t="s">
        <v>97</v>
      </c>
      <c r="G57" s="21">
        <v>32100000</v>
      </c>
    </row>
    <row r="58" spans="6:7" ht="17.100000000000001" customHeight="1" x14ac:dyDescent="0.25">
      <c r="F58" s="19" t="s">
        <v>98</v>
      </c>
      <c r="G58" s="21">
        <v>22000000</v>
      </c>
    </row>
    <row r="59" spans="6:7" ht="17.100000000000001" customHeight="1" x14ac:dyDescent="0.25">
      <c r="F59" s="19" t="s">
        <v>99</v>
      </c>
      <c r="G59" s="21">
        <v>9100000</v>
      </c>
    </row>
    <row r="60" spans="6:7" ht="17.100000000000001" customHeight="1" x14ac:dyDescent="0.25">
      <c r="F60" s="19" t="s">
        <v>100</v>
      </c>
      <c r="G60" s="21">
        <v>1000000</v>
      </c>
    </row>
    <row r="61" spans="6:7" ht="17.100000000000001" customHeight="1" x14ac:dyDescent="0.25">
      <c r="F61" s="19" t="s">
        <v>42</v>
      </c>
      <c r="G61" s="21">
        <v>248527250</v>
      </c>
    </row>
    <row r="62" spans="6:7" ht="17.100000000000001" customHeight="1" x14ac:dyDescent="0.25">
      <c r="F62" s="19" t="s">
        <v>43</v>
      </c>
      <c r="G62" s="21">
        <v>56676250</v>
      </c>
    </row>
    <row r="63" spans="6:7" ht="17.100000000000001" customHeight="1" x14ac:dyDescent="0.25">
      <c r="F63" s="19" t="str">
        <f>+'PROGRAMA 2'!E48</f>
        <v>1.08.02 - Mantenimiento de vías de comunicación</v>
      </c>
      <c r="G63" s="21">
        <v>107165000</v>
      </c>
    </row>
    <row r="64" spans="6:7" ht="17.100000000000001" customHeight="1" x14ac:dyDescent="0.25">
      <c r="F64" s="19" t="str">
        <f>+'PROGRAMA 2'!E49</f>
        <v>1.08.03 - Mantenimiento de instalaciones y otras obras</v>
      </c>
      <c r="G64" s="21">
        <v>1000000</v>
      </c>
    </row>
    <row r="65" spans="6:7" ht="17.100000000000001" customHeight="1" x14ac:dyDescent="0.25">
      <c r="F65" s="19" t="s">
        <v>46</v>
      </c>
      <c r="G65" s="21">
        <v>15227000</v>
      </c>
    </row>
    <row r="66" spans="6:7" ht="17.100000000000001" customHeight="1" x14ac:dyDescent="0.25">
      <c r="F66" s="19" t="s">
        <v>47</v>
      </c>
      <c r="G66" s="21">
        <v>13860000</v>
      </c>
    </row>
    <row r="67" spans="6:7" ht="17.100000000000001" customHeight="1" x14ac:dyDescent="0.25">
      <c r="F67" s="19" t="s">
        <v>48</v>
      </c>
      <c r="G67" s="21">
        <v>2900000</v>
      </c>
    </row>
    <row r="68" spans="6:7" ht="17.100000000000001" customHeight="1" x14ac:dyDescent="0.25">
      <c r="F68" s="19" t="s">
        <v>49</v>
      </c>
      <c r="G68" s="21">
        <v>15290000</v>
      </c>
    </row>
    <row r="69" spans="6:7" ht="17.100000000000001" customHeight="1" x14ac:dyDescent="0.25">
      <c r="F69" s="19" t="s">
        <v>50</v>
      </c>
      <c r="G69" s="21">
        <v>21455000</v>
      </c>
    </row>
    <row r="70" spans="6:7" ht="17.100000000000001" customHeight="1" x14ac:dyDescent="0.25">
      <c r="F70" s="19" t="s">
        <v>51</v>
      </c>
      <c r="G70" s="21">
        <v>14954000</v>
      </c>
    </row>
    <row r="71" spans="6:7" ht="17.100000000000001" customHeight="1" x14ac:dyDescent="0.25">
      <c r="F71" s="19" t="s">
        <v>52</v>
      </c>
      <c r="G71" s="21">
        <v>612824668.26999998</v>
      </c>
    </row>
    <row r="72" spans="6:7" ht="17.100000000000001" customHeight="1" x14ac:dyDescent="0.25">
      <c r="F72" s="19" t="s">
        <v>101</v>
      </c>
      <c r="G72" s="21">
        <v>579654053.26999998</v>
      </c>
    </row>
    <row r="73" spans="6:7" ht="17.100000000000001" customHeight="1" x14ac:dyDescent="0.25">
      <c r="F73" s="19" t="s">
        <v>102</v>
      </c>
      <c r="G73" s="21">
        <v>7300000</v>
      </c>
    </row>
    <row r="74" spans="6:7" ht="17.100000000000001" customHeight="1" x14ac:dyDescent="0.25">
      <c r="F74" s="19" t="str">
        <f>+'PROGRAMA 2'!E57</f>
        <v>1.09.03 - Impuestos de patentes</v>
      </c>
      <c r="G74" s="21">
        <v>500000</v>
      </c>
    </row>
    <row r="75" spans="6:7" ht="17.100000000000001" customHeight="1" x14ac:dyDescent="0.25">
      <c r="F75" s="19" t="s">
        <v>54</v>
      </c>
      <c r="G75" s="21">
        <v>25370615</v>
      </c>
    </row>
    <row r="76" spans="6:7" ht="17.100000000000001" customHeight="1" x14ac:dyDescent="0.25">
      <c r="F76" s="19" t="s">
        <v>103</v>
      </c>
      <c r="G76" s="21">
        <v>201000000</v>
      </c>
    </row>
    <row r="77" spans="6:7" ht="17.100000000000001" customHeight="1" x14ac:dyDescent="0.25">
      <c r="F77" s="19" t="s">
        <v>104</v>
      </c>
      <c r="G77" s="21">
        <v>200000000</v>
      </c>
    </row>
    <row r="78" spans="6:7" ht="17.100000000000001" customHeight="1" x14ac:dyDescent="0.25">
      <c r="F78" s="19" t="s">
        <v>105</v>
      </c>
      <c r="G78" s="21">
        <v>1000000</v>
      </c>
    </row>
    <row r="79" spans="6:7" ht="17.100000000000001" customHeight="1" x14ac:dyDescent="0.25">
      <c r="F79" s="16" t="s">
        <v>55</v>
      </c>
      <c r="G79" s="18">
        <v>59769000</v>
      </c>
    </row>
    <row r="80" spans="6:7" ht="17.100000000000001" customHeight="1" x14ac:dyDescent="0.25">
      <c r="F80" s="19" t="s">
        <v>56</v>
      </c>
      <c r="G80" s="21">
        <v>21493000</v>
      </c>
    </row>
    <row r="81" spans="6:7" ht="17.100000000000001" customHeight="1" x14ac:dyDescent="0.25">
      <c r="F81" s="19" t="s">
        <v>57</v>
      </c>
      <c r="G81" s="21">
        <v>12500000</v>
      </c>
    </row>
    <row r="82" spans="6:7" ht="17.100000000000001" customHeight="1" x14ac:dyDescent="0.25">
      <c r="F82" s="19" t="s">
        <v>58</v>
      </c>
      <c r="G82" s="21">
        <v>2183000</v>
      </c>
    </row>
    <row r="83" spans="6:7" ht="17.100000000000001" customHeight="1" x14ac:dyDescent="0.25">
      <c r="F83" s="19" t="s">
        <v>59</v>
      </c>
      <c r="G83" s="21">
        <v>6100000</v>
      </c>
    </row>
    <row r="84" spans="6:7" ht="17.100000000000001" customHeight="1" x14ac:dyDescent="0.25">
      <c r="F84" s="19" t="s">
        <v>60</v>
      </c>
      <c r="G84" s="21">
        <v>710000</v>
      </c>
    </row>
    <row r="85" spans="6:7" ht="17.100000000000001" customHeight="1" x14ac:dyDescent="0.25">
      <c r="F85" s="19" t="s">
        <v>61</v>
      </c>
      <c r="G85" s="21">
        <v>12000000</v>
      </c>
    </row>
    <row r="86" spans="6:7" ht="17.100000000000001" customHeight="1" x14ac:dyDescent="0.25">
      <c r="F86" s="19" t="str">
        <f>+'PROGRAMA 2'!E66</f>
        <v>2.02.02 - Productos agroforestales</v>
      </c>
      <c r="G86" s="21">
        <v>500000</v>
      </c>
    </row>
    <row r="87" spans="6:7" ht="17.100000000000001" customHeight="1" x14ac:dyDescent="0.25">
      <c r="F87" s="19" t="s">
        <v>106</v>
      </c>
      <c r="G87" s="21">
        <v>11500000</v>
      </c>
    </row>
    <row r="88" spans="6:7" ht="17.100000000000001" customHeight="1" x14ac:dyDescent="0.25">
      <c r="F88" s="19" t="s">
        <v>63</v>
      </c>
      <c r="G88" s="21">
        <v>6836000</v>
      </c>
    </row>
    <row r="89" spans="6:7" ht="17.100000000000001" customHeight="1" x14ac:dyDescent="0.25">
      <c r="F89" s="19" t="s">
        <v>64</v>
      </c>
      <c r="G89" s="21">
        <v>3250000</v>
      </c>
    </row>
    <row r="90" spans="6:7" ht="17.100000000000001" customHeight="1" x14ac:dyDescent="0.25">
      <c r="F90" s="19" t="str">
        <f>+'PROGRAMA 2'!E69</f>
        <v>2.03.02 - Materiales y productos minerales y asfálticos</v>
      </c>
      <c r="G90" s="21">
        <v>410000</v>
      </c>
    </row>
    <row r="91" spans="6:7" ht="17.100000000000001" customHeight="1" x14ac:dyDescent="0.25">
      <c r="F91" s="19" t="str">
        <f>+'PROGRAMA 2'!E70</f>
        <v>2.03.03 - Madera y sus derivados</v>
      </c>
      <c r="G91" s="21">
        <v>181000</v>
      </c>
    </row>
    <row r="92" spans="6:7" ht="17.100000000000001" customHeight="1" x14ac:dyDescent="0.25">
      <c r="F92" s="19" t="s">
        <v>67</v>
      </c>
      <c r="G92" s="21">
        <v>1995000</v>
      </c>
    </row>
    <row r="93" spans="6:7" ht="17.100000000000001" customHeight="1" x14ac:dyDescent="0.25">
      <c r="F93" s="19" t="str">
        <f>+'PROGRAMA 2'!E72</f>
        <v>2.03.05 - Materiales y productos de vidrio</v>
      </c>
      <c r="G93" s="21">
        <v>300000</v>
      </c>
    </row>
    <row r="94" spans="6:7" ht="17.100000000000001" customHeight="1" x14ac:dyDescent="0.25">
      <c r="F94" s="19" t="str">
        <f>+'PROGRAMA 2'!E73</f>
        <v>2.03.06 - Materiales y productos de plástico</v>
      </c>
      <c r="G94" s="21">
        <v>350000</v>
      </c>
    </row>
    <row r="95" spans="6:7" ht="17.100000000000001" customHeight="1" x14ac:dyDescent="0.25">
      <c r="F95" s="19" t="str">
        <f>+'PROGRAMA 2'!E74</f>
        <v>2.03.99 - Otros materiales y productos de uso en la construcción y mantenimiento</v>
      </c>
      <c r="G95" s="21">
        <v>350000</v>
      </c>
    </row>
    <row r="96" spans="6:7" ht="17.100000000000001" customHeight="1" x14ac:dyDescent="0.25">
      <c r="F96" s="19" t="s">
        <v>71</v>
      </c>
      <c r="G96" s="21">
        <v>6750000</v>
      </c>
    </row>
    <row r="97" spans="6:7" ht="17.100000000000001" customHeight="1" x14ac:dyDescent="0.25">
      <c r="F97" s="19" t="s">
        <v>72</v>
      </c>
      <c r="G97" s="21">
        <v>600000</v>
      </c>
    </row>
    <row r="98" spans="6:7" ht="17.100000000000001" customHeight="1" x14ac:dyDescent="0.25">
      <c r="F98" s="19" t="s">
        <v>73</v>
      </c>
      <c r="G98" s="21">
        <v>6150000</v>
      </c>
    </row>
    <row r="99" spans="6:7" ht="17.100000000000001" customHeight="1" x14ac:dyDescent="0.25">
      <c r="F99" s="19" t="s">
        <v>74</v>
      </c>
      <c r="G99" s="21">
        <v>5000000</v>
      </c>
    </row>
    <row r="100" spans="6:7" ht="17.100000000000001" customHeight="1" x14ac:dyDescent="0.25">
      <c r="F100" s="19" t="s">
        <v>75</v>
      </c>
      <c r="G100" s="21">
        <v>5000000</v>
      </c>
    </row>
    <row r="101" spans="6:7" ht="17.100000000000001" customHeight="1" x14ac:dyDescent="0.25">
      <c r="F101" s="19" t="s">
        <v>76</v>
      </c>
      <c r="G101" s="21">
        <v>7690000</v>
      </c>
    </row>
    <row r="102" spans="6:7" ht="17.100000000000001" customHeight="1" x14ac:dyDescent="0.25">
      <c r="F102" s="19" t="s">
        <v>77</v>
      </c>
      <c r="G102" s="21">
        <v>440000</v>
      </c>
    </row>
    <row r="103" spans="6:7" ht="17.100000000000001" customHeight="1" x14ac:dyDescent="0.25">
      <c r="F103" s="19" t="s">
        <v>107</v>
      </c>
      <c r="G103" s="21">
        <v>200000</v>
      </c>
    </row>
    <row r="104" spans="6:7" ht="17.100000000000001" customHeight="1" x14ac:dyDescent="0.25">
      <c r="F104" s="19" t="s">
        <v>78</v>
      </c>
      <c r="G104" s="21">
        <v>1700000</v>
      </c>
    </row>
    <row r="105" spans="6:7" ht="17.100000000000001" customHeight="1" x14ac:dyDescent="0.25">
      <c r="F105" s="19" t="s">
        <v>108</v>
      </c>
      <c r="G105" s="21">
        <v>500000</v>
      </c>
    </row>
    <row r="106" spans="6:7" ht="17.100000000000001" customHeight="1" x14ac:dyDescent="0.25">
      <c r="F106" s="19" t="s">
        <v>79</v>
      </c>
      <c r="G106" s="21">
        <v>3150000</v>
      </c>
    </row>
    <row r="107" spans="6:7" ht="17.100000000000001" customHeight="1" x14ac:dyDescent="0.25">
      <c r="F107" s="19" t="s">
        <v>109</v>
      </c>
      <c r="G107" s="21">
        <v>400000</v>
      </c>
    </row>
    <row r="108" spans="6:7" ht="17.100000000000001" customHeight="1" x14ac:dyDescent="0.25">
      <c r="F108" s="19" t="s">
        <v>110</v>
      </c>
      <c r="G108" s="21">
        <v>50000</v>
      </c>
    </row>
    <row r="109" spans="6:7" ht="17.100000000000001" customHeight="1" x14ac:dyDescent="0.25">
      <c r="F109" s="19" t="s">
        <v>111</v>
      </c>
      <c r="G109" s="21">
        <v>1250000</v>
      </c>
    </row>
    <row r="110" spans="6:7" ht="17.100000000000001" customHeight="1" x14ac:dyDescent="0.25">
      <c r="F110" s="16" t="s">
        <v>80</v>
      </c>
      <c r="G110" s="18">
        <v>3765462280</v>
      </c>
    </row>
    <row r="111" spans="6:7" ht="17.100000000000001" customHeight="1" x14ac:dyDescent="0.25">
      <c r="F111" s="19" t="s">
        <v>81</v>
      </c>
      <c r="G111" s="21">
        <v>3765462280</v>
      </c>
    </row>
    <row r="112" spans="6:7" ht="17.100000000000001" customHeight="1" x14ac:dyDescent="0.25">
      <c r="F112" s="19" t="s">
        <v>82</v>
      </c>
      <c r="G112" s="21">
        <v>2600000000</v>
      </c>
    </row>
    <row r="113" spans="6:7" ht="17.100000000000001" customHeight="1" x14ac:dyDescent="0.25">
      <c r="F113" s="19" t="s">
        <v>83</v>
      </c>
      <c r="G113" s="21">
        <v>1165462280</v>
      </c>
    </row>
    <row r="114" spans="6:7" ht="17.100000000000001" customHeight="1" x14ac:dyDescent="0.25">
      <c r="F114" s="16" t="s">
        <v>112</v>
      </c>
      <c r="G114" s="18">
        <v>140079150.15000001</v>
      </c>
    </row>
    <row r="115" spans="6:7" ht="17.100000000000001" customHeight="1" x14ac:dyDescent="0.25">
      <c r="F115" s="19" t="s">
        <v>113</v>
      </c>
      <c r="G115" s="21">
        <v>77079150.150000006</v>
      </c>
    </row>
    <row r="116" spans="6:7" ht="17.100000000000001" customHeight="1" x14ac:dyDescent="0.25">
      <c r="F116" s="19" t="s">
        <v>114</v>
      </c>
      <c r="G116" s="21">
        <v>68079150.150000006</v>
      </c>
    </row>
    <row r="117" spans="6:7" ht="17.100000000000001" customHeight="1" x14ac:dyDescent="0.25">
      <c r="F117" s="19" t="s">
        <v>115</v>
      </c>
      <c r="G117" s="21">
        <v>9000000</v>
      </c>
    </row>
    <row r="118" spans="6:7" ht="17.100000000000001" customHeight="1" x14ac:dyDescent="0.25">
      <c r="F118" s="19" t="s">
        <v>116</v>
      </c>
      <c r="G118" s="21">
        <v>13000000</v>
      </c>
    </row>
    <row r="119" spans="6:7" ht="17.100000000000001" customHeight="1" x14ac:dyDescent="0.25">
      <c r="F119" s="19" t="s">
        <v>117</v>
      </c>
      <c r="G119" s="21">
        <v>5000000</v>
      </c>
    </row>
    <row r="120" spans="6:7" ht="17.100000000000001" customHeight="1" x14ac:dyDescent="0.25">
      <c r="F120" s="19" t="s">
        <v>118</v>
      </c>
      <c r="G120" s="21">
        <v>8000000</v>
      </c>
    </row>
    <row r="121" spans="6:7" ht="17.100000000000001" customHeight="1" x14ac:dyDescent="0.25">
      <c r="F121" s="19" t="s">
        <v>119</v>
      </c>
      <c r="G121" s="21">
        <v>10000000</v>
      </c>
    </row>
    <row r="122" spans="6:7" ht="17.100000000000001" customHeight="1" x14ac:dyDescent="0.25">
      <c r="F122" s="23"/>
      <c r="G122" s="21">
        <v>0</v>
      </c>
    </row>
    <row r="123" spans="6:7" ht="17.100000000000001" customHeight="1" x14ac:dyDescent="0.25">
      <c r="F123" s="19" t="s">
        <v>120</v>
      </c>
      <c r="G123" s="21">
        <v>10000000</v>
      </c>
    </row>
    <row r="124" spans="6:7" ht="17.100000000000001" customHeight="1" x14ac:dyDescent="0.25">
      <c r="F124" s="19" t="s">
        <v>121</v>
      </c>
      <c r="G124" s="21">
        <v>40000000</v>
      </c>
    </row>
    <row r="125" spans="6:7" ht="17.100000000000001" customHeight="1" x14ac:dyDescent="0.25">
      <c r="F125" s="19" t="s">
        <v>122</v>
      </c>
      <c r="G125" s="21">
        <v>40000000</v>
      </c>
    </row>
    <row r="126" spans="6:7" ht="17.100000000000001" customHeight="1" x14ac:dyDescent="0.25">
      <c r="F126" s="16" t="s">
        <v>123</v>
      </c>
      <c r="G126" s="18">
        <v>1467117428.3599999</v>
      </c>
    </row>
    <row r="127" spans="6:7" ht="17.100000000000001" customHeight="1" x14ac:dyDescent="0.25">
      <c r="F127" s="19" t="s">
        <v>124</v>
      </c>
      <c r="G127" s="21">
        <v>1467117428.3599999</v>
      </c>
    </row>
    <row r="128" spans="6:7" ht="17.100000000000001" customHeight="1" x14ac:dyDescent="0.25">
      <c r="F128" s="19" t="s">
        <v>125</v>
      </c>
      <c r="G128" s="21">
        <v>1467117428.3599999</v>
      </c>
    </row>
    <row r="129" spans="6:7" ht="17.100000000000001" customHeight="1" x14ac:dyDescent="0.25">
      <c r="F129" s="16" t="s">
        <v>126</v>
      </c>
      <c r="G129" s="18">
        <v>547433902.89999998</v>
      </c>
    </row>
    <row r="130" spans="6:7" ht="17.100000000000001" customHeight="1" x14ac:dyDescent="0.25">
      <c r="F130" s="19" t="s">
        <v>127</v>
      </c>
      <c r="G130" s="21">
        <v>547433902.89999998</v>
      </c>
    </row>
    <row r="131" spans="6:7" ht="17.100000000000001" customHeight="1" x14ac:dyDescent="0.25">
      <c r="F131" s="19" t="s">
        <v>128</v>
      </c>
      <c r="G131" s="21">
        <v>9000000</v>
      </c>
    </row>
    <row r="132" spans="6:7" ht="17.100000000000001" customHeight="1" x14ac:dyDescent="0.25">
      <c r="F132" s="19" t="s">
        <v>129</v>
      </c>
      <c r="G132" s="21">
        <v>538433902.89999998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E565-4368-48CA-AF4A-A8873069506F}">
  <dimension ref="F3:G24"/>
  <sheetViews>
    <sheetView workbookViewId="0">
      <selection activeCell="L14" sqref="L14"/>
    </sheetView>
  </sheetViews>
  <sheetFormatPr baseColWidth="10" defaultRowHeight="15" x14ac:dyDescent="0.25"/>
  <cols>
    <col min="1" max="5" width="11.42578125" style="6"/>
    <col min="6" max="6" width="57" style="6" customWidth="1"/>
    <col min="7" max="7" width="21.7109375" style="6" customWidth="1"/>
    <col min="8" max="16384" width="11.42578125" style="6"/>
  </cols>
  <sheetData>
    <row r="3" spans="6:7" x14ac:dyDescent="0.25">
      <c r="F3" s="3" t="s">
        <v>207</v>
      </c>
      <c r="G3" s="4">
        <v>10818169298.540001</v>
      </c>
    </row>
    <row r="4" spans="6:7" ht="17.100000000000001" customHeight="1" x14ac:dyDescent="0.25">
      <c r="F4" s="7" t="s">
        <v>130</v>
      </c>
      <c r="G4" s="12">
        <f>+'PROGRAMA 1 CE'!G4+'PROGRAMA 2 CE'!G4</f>
        <v>5038155687.2799997</v>
      </c>
    </row>
    <row r="5" spans="6:7" ht="17.100000000000001" customHeight="1" x14ac:dyDescent="0.25">
      <c r="F5" s="9" t="s">
        <v>131</v>
      </c>
      <c r="G5" s="25">
        <f>+'PROGRAMA 1 CE'!G5+'PROGRAMA 2 CE'!G5</f>
        <v>4285251868.8599997</v>
      </c>
    </row>
    <row r="6" spans="6:7" ht="17.100000000000001" customHeight="1" x14ac:dyDescent="0.25">
      <c r="F6" s="9" t="s">
        <v>132</v>
      </c>
      <c r="G6" s="25">
        <f>+'PROGRAMA 1 CE'!G6+'PROGRAMA 2 CE'!G6</f>
        <v>1725395318.1800001</v>
      </c>
    </row>
    <row r="7" spans="6:7" ht="17.100000000000001" customHeight="1" x14ac:dyDescent="0.25">
      <c r="F7" s="9" t="s">
        <v>133</v>
      </c>
      <c r="G7" s="25">
        <f>+'PROGRAMA 1 CE'!G7+'PROGRAMA 2 CE'!G7</f>
        <v>1368375378.8299999</v>
      </c>
    </row>
    <row r="8" spans="6:7" ht="17.100000000000001" customHeight="1" x14ac:dyDescent="0.25">
      <c r="F8" s="9" t="s">
        <v>134</v>
      </c>
      <c r="G8" s="25">
        <v>357019939.35000002</v>
      </c>
    </row>
    <row r="9" spans="6:7" ht="17.100000000000001" customHeight="1" x14ac:dyDescent="0.25">
      <c r="F9" s="9" t="s">
        <v>135</v>
      </c>
      <c r="G9" s="25">
        <v>2559856550.6799998</v>
      </c>
    </row>
    <row r="10" spans="6:7" ht="17.100000000000001" customHeight="1" x14ac:dyDescent="0.25">
      <c r="F10" s="9" t="s">
        <v>136</v>
      </c>
      <c r="G10" s="25">
        <f>+'PROGRAMA 1 CE'!G10+'PROGRAMA 2 CE'!G10</f>
        <v>752903818.41999996</v>
      </c>
    </row>
    <row r="11" spans="6:7" ht="17.100000000000001" customHeight="1" x14ac:dyDescent="0.25">
      <c r="F11" s="9" t="s">
        <v>137</v>
      </c>
      <c r="G11" s="25">
        <f>+'PROGRAMA 1 CE'!G11+'PROGRAMA 2 CE'!G11</f>
        <v>689903818.41999996</v>
      </c>
    </row>
    <row r="12" spans="6:7" ht="17.100000000000001" customHeight="1" x14ac:dyDescent="0.25">
      <c r="F12" s="9" t="s">
        <v>142</v>
      </c>
      <c r="G12" s="25">
        <f>+'PROGRAMA 1 CE'!G12</f>
        <v>23000000</v>
      </c>
    </row>
    <row r="13" spans="6:7" ht="17.100000000000001" customHeight="1" x14ac:dyDescent="0.25">
      <c r="F13" s="9" t="s">
        <v>143</v>
      </c>
      <c r="G13" s="25">
        <f>+'PROGRAMA 1 CE'!G13</f>
        <v>40000000</v>
      </c>
    </row>
    <row r="14" spans="6:7" ht="17.100000000000001" customHeight="1" x14ac:dyDescent="0.25">
      <c r="F14" s="7" t="s">
        <v>138</v>
      </c>
      <c r="G14" s="12">
        <f>+'PROGRAMA 1 CE'!G14+'PROGRAMA 2 CE'!G12</f>
        <v>5232579708.3599997</v>
      </c>
    </row>
    <row r="15" spans="6:7" ht="17.100000000000001" customHeight="1" x14ac:dyDescent="0.25">
      <c r="F15" s="9" t="s">
        <v>139</v>
      </c>
      <c r="G15" s="25">
        <f>+'PROGRAMA 2 CE'!G13</f>
        <v>3765462280</v>
      </c>
    </row>
    <row r="16" spans="6:7" ht="17.100000000000001" customHeight="1" x14ac:dyDescent="0.25">
      <c r="F16" s="9" t="s">
        <v>140</v>
      </c>
      <c r="G16" s="25">
        <f>+'PROGRAMA 2 CE'!G14</f>
        <v>2600000000</v>
      </c>
    </row>
    <row r="17" spans="6:7" ht="17.100000000000001" customHeight="1" x14ac:dyDescent="0.25">
      <c r="F17" s="9" t="s">
        <v>141</v>
      </c>
      <c r="G17" s="25">
        <f>+'PROGRAMA 2 CE'!G15</f>
        <v>1165462280</v>
      </c>
    </row>
    <row r="18" spans="6:7" ht="17.100000000000001" customHeight="1" x14ac:dyDescent="0.25">
      <c r="F18" s="9" t="s">
        <v>144</v>
      </c>
      <c r="G18" s="25">
        <f>+'PROGRAMA 1 CE'!G14</f>
        <v>1467117428.3599999</v>
      </c>
    </row>
    <row r="19" spans="6:7" ht="17.100000000000001" customHeight="1" x14ac:dyDescent="0.25">
      <c r="F19" s="9" t="s">
        <v>145</v>
      </c>
      <c r="G19" s="25">
        <f>+'PROGRAMA 1 CE'!G15</f>
        <v>1467117428.3599999</v>
      </c>
    </row>
    <row r="20" spans="6:7" ht="17.100000000000001" customHeight="1" x14ac:dyDescent="0.25">
      <c r="F20" s="7" t="s">
        <v>146</v>
      </c>
      <c r="G20" s="12">
        <v>547433902.89999998</v>
      </c>
    </row>
    <row r="21" spans="6:7" ht="17.100000000000001" customHeight="1" x14ac:dyDescent="0.25">
      <c r="F21" s="9" t="s">
        <v>147</v>
      </c>
      <c r="G21" s="25">
        <f>+'PROGRAMA 1 CE'!G18</f>
        <v>547433902.89999998</v>
      </c>
    </row>
    <row r="22" spans="6:7" ht="17.100000000000001" customHeight="1" x14ac:dyDescent="0.25">
      <c r="F22" s="9" t="s">
        <v>148</v>
      </c>
      <c r="G22" s="25">
        <v>547433902.89999998</v>
      </c>
    </row>
    <row r="23" spans="6:7" x14ac:dyDescent="0.25">
      <c r="G23" s="26"/>
    </row>
    <row r="24" spans="6:7" x14ac:dyDescent="0.25">
      <c r="G24" s="26">
        <f>+G20+G14+G4</f>
        <v>10818169298.539999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84C0-A426-4B0E-97E7-E784EA881D2F}">
  <dimension ref="F3:G114"/>
  <sheetViews>
    <sheetView workbookViewId="0">
      <selection activeCell="B10" sqref="B10"/>
    </sheetView>
  </sheetViews>
  <sheetFormatPr baseColWidth="10" defaultRowHeight="15" x14ac:dyDescent="0.25"/>
  <cols>
    <col min="1" max="5" width="11.42578125" style="6"/>
    <col min="6" max="6" width="74.7109375" style="13" customWidth="1"/>
    <col min="7" max="7" width="15.42578125" style="13" customWidth="1"/>
    <col min="8" max="16384" width="11.42578125" style="6"/>
  </cols>
  <sheetData>
    <row r="3" spans="6:7" ht="17.100000000000001" customHeight="1" x14ac:dyDescent="0.25">
      <c r="F3" s="5" t="s">
        <v>202</v>
      </c>
      <c r="G3" s="5" t="s">
        <v>203</v>
      </c>
    </row>
    <row r="4" spans="6:7" ht="17.100000000000001" customHeight="1" x14ac:dyDescent="0.25">
      <c r="F4" s="7" t="s">
        <v>1</v>
      </c>
      <c r="G4" s="8">
        <v>1235796732.75</v>
      </c>
    </row>
    <row r="5" spans="6:7" ht="17.100000000000001" customHeight="1" x14ac:dyDescent="0.25">
      <c r="F5" s="9" t="s">
        <v>2</v>
      </c>
      <c r="G5" s="10">
        <v>459180900</v>
      </c>
    </row>
    <row r="6" spans="6:7" ht="17.100000000000001" customHeight="1" x14ac:dyDescent="0.25">
      <c r="F6" s="9" t="s">
        <v>3</v>
      </c>
      <c r="G6" s="10">
        <v>459180900</v>
      </c>
    </row>
    <row r="7" spans="6:7" ht="17.100000000000001" customHeight="1" x14ac:dyDescent="0.25">
      <c r="F7" s="9" t="s">
        <v>4</v>
      </c>
      <c r="G7" s="10">
        <v>28841228.600000001</v>
      </c>
    </row>
    <row r="8" spans="6:7" ht="17.100000000000001" customHeight="1" x14ac:dyDescent="0.25">
      <c r="F8" s="9" t="s">
        <v>5</v>
      </c>
      <c r="G8" s="10">
        <v>9752300</v>
      </c>
    </row>
    <row r="9" spans="6:7" ht="17.100000000000001" customHeight="1" x14ac:dyDescent="0.25">
      <c r="F9" s="9" t="s">
        <v>85</v>
      </c>
      <c r="G9" s="10">
        <v>19088928.600000001</v>
      </c>
    </row>
    <row r="10" spans="6:7" ht="17.100000000000001" customHeight="1" x14ac:dyDescent="0.25">
      <c r="F10" s="9" t="s">
        <v>7</v>
      </c>
      <c r="G10" s="10">
        <v>482714647.79000002</v>
      </c>
    </row>
    <row r="11" spans="6:7" ht="17.100000000000001" customHeight="1" x14ac:dyDescent="0.25">
      <c r="F11" s="9" t="s">
        <v>8</v>
      </c>
      <c r="G11" s="10">
        <v>132805646.88</v>
      </c>
    </row>
    <row r="12" spans="6:7" ht="17.100000000000001" customHeight="1" x14ac:dyDescent="0.25">
      <c r="F12" s="9" t="s">
        <v>9</v>
      </c>
      <c r="G12" s="10">
        <v>163666923</v>
      </c>
    </row>
    <row r="13" spans="6:7" ht="17.100000000000001" customHeight="1" x14ac:dyDescent="0.25">
      <c r="F13" s="9" t="s">
        <v>10</v>
      </c>
      <c r="G13" s="10">
        <v>73176650.719999999</v>
      </c>
    </row>
    <row r="14" spans="6:7" ht="17.100000000000001" customHeight="1" x14ac:dyDescent="0.25">
      <c r="F14" s="9" t="s">
        <v>11</v>
      </c>
      <c r="G14" s="10">
        <v>66334820.189999998</v>
      </c>
    </row>
    <row r="15" spans="6:7" ht="17.100000000000001" customHeight="1" x14ac:dyDescent="0.25">
      <c r="F15" s="9" t="s">
        <v>12</v>
      </c>
      <c r="G15" s="10">
        <v>46730607</v>
      </c>
    </row>
    <row r="16" spans="6:7" ht="17.100000000000001" customHeight="1" x14ac:dyDescent="0.25">
      <c r="F16" s="9" t="s">
        <v>13</v>
      </c>
      <c r="G16" s="10">
        <v>182100483.16</v>
      </c>
    </row>
    <row r="17" spans="6:7" ht="17.100000000000001" customHeight="1" x14ac:dyDescent="0.25">
      <c r="F17" s="9" t="s">
        <v>14</v>
      </c>
      <c r="G17" s="10">
        <v>120479234.90000001</v>
      </c>
    </row>
    <row r="18" spans="6:7" ht="17.100000000000001" customHeight="1" x14ac:dyDescent="0.25">
      <c r="F18" s="9" t="s">
        <v>15</v>
      </c>
      <c r="G18" s="10">
        <v>4108082.89</v>
      </c>
    </row>
    <row r="19" spans="6:7" ht="17.100000000000001" customHeight="1" x14ac:dyDescent="0.25">
      <c r="F19" s="9" t="s">
        <v>16</v>
      </c>
      <c r="G19" s="10">
        <v>12324249.58</v>
      </c>
    </row>
    <row r="20" spans="6:7" ht="17.100000000000001" customHeight="1" x14ac:dyDescent="0.25">
      <c r="F20" s="9" t="s">
        <v>17</v>
      </c>
      <c r="G20" s="10">
        <v>41080832.899999999</v>
      </c>
    </row>
    <row r="21" spans="6:7" ht="17.100000000000001" customHeight="1" x14ac:dyDescent="0.25">
      <c r="F21" s="9" t="s">
        <v>18</v>
      </c>
      <c r="G21" s="10">
        <v>4108082.89</v>
      </c>
    </row>
    <row r="22" spans="6:7" ht="17.100000000000001" customHeight="1" x14ac:dyDescent="0.25">
      <c r="F22" s="9" t="s">
        <v>19</v>
      </c>
      <c r="G22" s="10">
        <v>82959473.200000003</v>
      </c>
    </row>
    <row r="23" spans="6:7" ht="17.100000000000001" customHeight="1" x14ac:dyDescent="0.25">
      <c r="F23" s="9" t="s">
        <v>20</v>
      </c>
      <c r="G23" s="10">
        <v>24648499.609999999</v>
      </c>
    </row>
    <row r="24" spans="6:7" ht="17.100000000000001" customHeight="1" x14ac:dyDescent="0.25">
      <c r="F24" s="9" t="s">
        <v>21</v>
      </c>
      <c r="G24" s="10">
        <v>12410973.59</v>
      </c>
    </row>
    <row r="25" spans="6:7" ht="17.100000000000001" customHeight="1" x14ac:dyDescent="0.25">
      <c r="F25" s="9" t="s">
        <v>86</v>
      </c>
      <c r="G25" s="10">
        <v>45900000</v>
      </c>
    </row>
    <row r="26" spans="6:7" ht="17.100000000000001" customHeight="1" x14ac:dyDescent="0.25">
      <c r="F26" s="7" t="s">
        <v>22</v>
      </c>
      <c r="G26" s="8">
        <v>2717502841.4499998</v>
      </c>
    </row>
    <row r="27" spans="6:7" ht="17.100000000000001" customHeight="1" x14ac:dyDescent="0.25">
      <c r="F27" s="9" t="s">
        <v>23</v>
      </c>
      <c r="G27" s="10">
        <v>3250000</v>
      </c>
    </row>
    <row r="28" spans="6:7" ht="17.100000000000001" customHeight="1" x14ac:dyDescent="0.25">
      <c r="F28" s="9" t="s">
        <v>24</v>
      </c>
      <c r="G28" s="10">
        <v>3250000</v>
      </c>
    </row>
    <row r="29" spans="6:7" ht="17.100000000000001" customHeight="1" x14ac:dyDescent="0.25">
      <c r="F29" s="9" t="s">
        <v>26</v>
      </c>
      <c r="G29" s="10">
        <v>133900000</v>
      </c>
    </row>
    <row r="30" spans="6:7" ht="17.100000000000001" customHeight="1" x14ac:dyDescent="0.25">
      <c r="F30" s="9" t="s">
        <v>27</v>
      </c>
      <c r="G30" s="10">
        <v>12000000</v>
      </c>
    </row>
    <row r="31" spans="6:7" ht="17.100000000000001" customHeight="1" x14ac:dyDescent="0.25">
      <c r="F31" s="9" t="s">
        <v>87</v>
      </c>
      <c r="G31" s="10">
        <v>78000000</v>
      </c>
    </row>
    <row r="32" spans="6:7" ht="17.100000000000001" customHeight="1" x14ac:dyDescent="0.25">
      <c r="F32" s="9" t="s">
        <v>88</v>
      </c>
      <c r="G32" s="10">
        <v>40200000</v>
      </c>
    </row>
    <row r="33" spans="6:7" ht="17.100000000000001" customHeight="1" x14ac:dyDescent="0.25">
      <c r="F33" s="9" t="s">
        <v>29</v>
      </c>
      <c r="G33" s="10">
        <v>3700000</v>
      </c>
    </row>
    <row r="34" spans="6:7" ht="17.100000000000001" customHeight="1" x14ac:dyDescent="0.25">
      <c r="F34" s="9" t="s">
        <v>30</v>
      </c>
      <c r="G34" s="10">
        <v>213172000</v>
      </c>
    </row>
    <row r="35" spans="6:7" ht="17.100000000000001" customHeight="1" x14ac:dyDescent="0.25">
      <c r="F35" s="9" t="s">
        <v>89</v>
      </c>
      <c r="G35" s="10">
        <v>500000</v>
      </c>
    </row>
    <row r="36" spans="6:7" ht="17.100000000000001" customHeight="1" x14ac:dyDescent="0.25">
      <c r="F36" s="9" t="s">
        <v>90</v>
      </c>
      <c r="G36" s="10">
        <v>187800000</v>
      </c>
    </row>
    <row r="37" spans="6:7" ht="17.100000000000001" customHeight="1" x14ac:dyDescent="0.25">
      <c r="F37" s="9" t="s">
        <v>31</v>
      </c>
      <c r="G37" s="10">
        <v>195000</v>
      </c>
    </row>
    <row r="38" spans="6:7" ht="17.100000000000001" customHeight="1" x14ac:dyDescent="0.25">
      <c r="F38" s="9" t="s">
        <v>91</v>
      </c>
      <c r="G38" s="10">
        <v>24050000</v>
      </c>
    </row>
    <row r="39" spans="6:7" ht="17.100000000000001" customHeight="1" x14ac:dyDescent="0.25">
      <c r="F39" s="9" t="s">
        <v>32</v>
      </c>
      <c r="G39" s="10">
        <v>627000</v>
      </c>
    </row>
    <row r="40" spans="6:7" ht="17.100000000000001" customHeight="1" x14ac:dyDescent="0.25">
      <c r="F40" s="9" t="s">
        <v>33</v>
      </c>
      <c r="G40" s="10">
        <v>1355113000.6800001</v>
      </c>
    </row>
    <row r="41" spans="6:7" ht="17.100000000000001" customHeight="1" x14ac:dyDescent="0.25">
      <c r="F41" s="9" t="s">
        <v>92</v>
      </c>
      <c r="G41" s="10">
        <v>5928000.6799999997</v>
      </c>
    </row>
    <row r="42" spans="6:7" ht="17.100000000000001" customHeight="1" x14ac:dyDescent="0.25">
      <c r="F42" s="9" t="s">
        <v>93</v>
      </c>
      <c r="G42" s="10">
        <v>20000000</v>
      </c>
    </row>
    <row r="43" spans="6:7" ht="17.100000000000001" customHeight="1" x14ac:dyDescent="0.25">
      <c r="F43" s="9" t="s">
        <v>34</v>
      </c>
      <c r="G43" s="10">
        <v>709736000</v>
      </c>
    </row>
    <row r="44" spans="6:7" ht="17.100000000000001" customHeight="1" x14ac:dyDescent="0.25">
      <c r="F44" s="9" t="s">
        <v>94</v>
      </c>
      <c r="G44" s="10">
        <v>47965000</v>
      </c>
    </row>
    <row r="45" spans="6:7" ht="17.100000000000001" customHeight="1" x14ac:dyDescent="0.25">
      <c r="F45" s="9" t="s">
        <v>35</v>
      </c>
      <c r="G45" s="10">
        <v>521720000</v>
      </c>
    </row>
    <row r="46" spans="6:7" ht="17.100000000000001" customHeight="1" x14ac:dyDescent="0.25">
      <c r="F46" s="9" t="s">
        <v>36</v>
      </c>
      <c r="G46" s="10">
        <v>49764000</v>
      </c>
    </row>
    <row r="47" spans="6:7" ht="17.100000000000001" customHeight="1" x14ac:dyDescent="0.25">
      <c r="F47" s="9" t="s">
        <v>37</v>
      </c>
      <c r="G47" s="10">
        <v>34595800</v>
      </c>
    </row>
    <row r="48" spans="6:7" ht="17.100000000000001" customHeight="1" x14ac:dyDescent="0.25">
      <c r="F48" s="9" t="s">
        <v>38</v>
      </c>
      <c r="G48" s="10">
        <v>2739800</v>
      </c>
    </row>
    <row r="49" spans="6:7" ht="17.100000000000001" customHeight="1" x14ac:dyDescent="0.25">
      <c r="F49" s="9" t="s">
        <v>39</v>
      </c>
      <c r="G49" s="10">
        <v>11356000</v>
      </c>
    </row>
    <row r="50" spans="6:7" ht="17.100000000000001" customHeight="1" x14ac:dyDescent="0.25">
      <c r="F50" s="9" t="s">
        <v>95</v>
      </c>
      <c r="G50" s="10">
        <v>10000000</v>
      </c>
    </row>
    <row r="51" spans="6:7" ht="17.100000000000001" customHeight="1" x14ac:dyDescent="0.25">
      <c r="F51" s="9" t="s">
        <v>96</v>
      </c>
      <c r="G51" s="10">
        <v>10500000</v>
      </c>
    </row>
    <row r="52" spans="6:7" ht="17.100000000000001" customHeight="1" x14ac:dyDescent="0.25">
      <c r="F52" s="9" t="s">
        <v>40</v>
      </c>
      <c r="G52" s="10">
        <v>29000000</v>
      </c>
    </row>
    <row r="53" spans="6:7" ht="17.100000000000001" customHeight="1" x14ac:dyDescent="0.25">
      <c r="F53" s="9" t="s">
        <v>41</v>
      </c>
      <c r="G53" s="10">
        <v>29000000</v>
      </c>
    </row>
    <row r="54" spans="6:7" ht="17.100000000000001" customHeight="1" x14ac:dyDescent="0.25">
      <c r="F54" s="9" t="s">
        <v>97</v>
      </c>
      <c r="G54" s="10">
        <v>32100000</v>
      </c>
    </row>
    <row r="55" spans="6:7" ht="17.100000000000001" customHeight="1" x14ac:dyDescent="0.25">
      <c r="F55" s="9" t="s">
        <v>98</v>
      </c>
      <c r="G55" s="10">
        <v>22000000</v>
      </c>
    </row>
    <row r="56" spans="6:7" ht="17.100000000000001" customHeight="1" x14ac:dyDescent="0.25">
      <c r="F56" s="9" t="s">
        <v>99</v>
      </c>
      <c r="G56" s="10">
        <v>9100000</v>
      </c>
    </row>
    <row r="57" spans="6:7" ht="17.100000000000001" customHeight="1" x14ac:dyDescent="0.25">
      <c r="F57" s="9" t="s">
        <v>100</v>
      </c>
      <c r="G57" s="10">
        <v>1000000</v>
      </c>
    </row>
    <row r="58" spans="6:7" ht="17.100000000000001" customHeight="1" x14ac:dyDescent="0.25">
      <c r="F58" s="9" t="s">
        <v>42</v>
      </c>
      <c r="G58" s="10">
        <v>116357250</v>
      </c>
    </row>
    <row r="59" spans="6:7" ht="17.100000000000001" customHeight="1" x14ac:dyDescent="0.25">
      <c r="F59" s="9" t="s">
        <v>43</v>
      </c>
      <c r="G59" s="10">
        <v>55676250</v>
      </c>
    </row>
    <row r="60" spans="6:7" ht="17.100000000000001" customHeight="1" x14ac:dyDescent="0.25">
      <c r="F60" s="9" t="s">
        <v>46</v>
      </c>
      <c r="G60" s="10">
        <v>11727000</v>
      </c>
    </row>
    <row r="61" spans="6:7" ht="17.100000000000001" customHeight="1" x14ac:dyDescent="0.25">
      <c r="F61" s="9" t="s">
        <v>47</v>
      </c>
      <c r="G61" s="10">
        <v>7660000</v>
      </c>
    </row>
    <row r="62" spans="6:7" ht="17.100000000000001" customHeight="1" x14ac:dyDescent="0.25">
      <c r="F62" s="9" t="s">
        <v>48</v>
      </c>
      <c r="G62" s="10">
        <v>500000</v>
      </c>
    </row>
    <row r="63" spans="6:7" ht="17.100000000000001" customHeight="1" x14ac:dyDescent="0.25">
      <c r="F63" s="9" t="s">
        <v>49</v>
      </c>
      <c r="G63" s="10">
        <v>15190000</v>
      </c>
    </row>
    <row r="64" spans="6:7" ht="17.100000000000001" customHeight="1" x14ac:dyDescent="0.25">
      <c r="F64" s="9" t="s">
        <v>50</v>
      </c>
      <c r="G64" s="10">
        <v>17800000</v>
      </c>
    </row>
    <row r="65" spans="6:7" ht="17.100000000000001" customHeight="1" x14ac:dyDescent="0.25">
      <c r="F65" s="9" t="s">
        <v>51</v>
      </c>
      <c r="G65" s="10">
        <v>7804000</v>
      </c>
    </row>
    <row r="66" spans="6:7" ht="17.100000000000001" customHeight="1" x14ac:dyDescent="0.25">
      <c r="F66" s="9" t="s">
        <v>52</v>
      </c>
      <c r="G66" s="10">
        <v>599014790.76999998</v>
      </c>
    </row>
    <row r="67" spans="6:7" ht="17.100000000000001" customHeight="1" x14ac:dyDescent="0.25">
      <c r="F67" s="9" t="s">
        <v>101</v>
      </c>
      <c r="G67" s="10">
        <v>579654053.26999998</v>
      </c>
    </row>
    <row r="68" spans="6:7" ht="17.100000000000001" customHeight="1" x14ac:dyDescent="0.25">
      <c r="F68" s="9" t="s">
        <v>102</v>
      </c>
      <c r="G68" s="10">
        <v>7300000</v>
      </c>
    </row>
    <row r="69" spans="6:7" ht="17.100000000000001" customHeight="1" x14ac:dyDescent="0.25">
      <c r="F69" s="9" t="s">
        <v>54</v>
      </c>
      <c r="G69" s="10">
        <v>12060737.5</v>
      </c>
    </row>
    <row r="70" spans="6:7" ht="17.100000000000001" customHeight="1" x14ac:dyDescent="0.25">
      <c r="F70" s="9" t="s">
        <v>103</v>
      </c>
      <c r="G70" s="10">
        <v>201000000</v>
      </c>
    </row>
    <row r="71" spans="6:7" ht="17.100000000000001" customHeight="1" x14ac:dyDescent="0.25">
      <c r="F71" s="9" t="s">
        <v>104</v>
      </c>
      <c r="G71" s="10">
        <v>200000000</v>
      </c>
    </row>
    <row r="72" spans="6:7" ht="17.100000000000001" customHeight="1" x14ac:dyDescent="0.25">
      <c r="F72" s="9" t="s">
        <v>105</v>
      </c>
      <c r="G72" s="10">
        <v>1000000</v>
      </c>
    </row>
    <row r="73" spans="6:7" ht="17.100000000000001" customHeight="1" x14ac:dyDescent="0.25">
      <c r="F73" s="7" t="s">
        <v>55</v>
      </c>
      <c r="G73" s="8">
        <v>35100000</v>
      </c>
    </row>
    <row r="74" spans="6:7" ht="17.100000000000001" customHeight="1" x14ac:dyDescent="0.25">
      <c r="F74" s="9" t="s">
        <v>56</v>
      </c>
      <c r="G74" s="10">
        <v>15550000</v>
      </c>
    </row>
    <row r="75" spans="6:7" ht="17.100000000000001" customHeight="1" x14ac:dyDescent="0.25">
      <c r="F75" s="9" t="s">
        <v>57</v>
      </c>
      <c r="G75" s="10">
        <v>10300000</v>
      </c>
    </row>
    <row r="76" spans="6:7" ht="17.100000000000001" customHeight="1" x14ac:dyDescent="0.25">
      <c r="F76" s="9" t="s">
        <v>58</v>
      </c>
      <c r="G76" s="10">
        <v>2000000</v>
      </c>
    </row>
    <row r="77" spans="6:7" ht="17.100000000000001" customHeight="1" x14ac:dyDescent="0.25">
      <c r="F77" s="9" t="s">
        <v>59</v>
      </c>
      <c r="G77" s="10">
        <v>3100000</v>
      </c>
    </row>
    <row r="78" spans="6:7" ht="17.100000000000001" customHeight="1" x14ac:dyDescent="0.25">
      <c r="F78" s="9" t="s">
        <v>60</v>
      </c>
      <c r="G78" s="10">
        <v>150000</v>
      </c>
    </row>
    <row r="79" spans="6:7" ht="17.100000000000001" customHeight="1" x14ac:dyDescent="0.25">
      <c r="F79" s="9" t="s">
        <v>61</v>
      </c>
      <c r="G79" s="10">
        <v>11500000</v>
      </c>
    </row>
    <row r="80" spans="6:7" ht="17.100000000000001" customHeight="1" x14ac:dyDescent="0.25">
      <c r="F80" s="9" t="s">
        <v>106</v>
      </c>
      <c r="G80" s="10">
        <v>11500000</v>
      </c>
    </row>
    <row r="81" spans="6:7" ht="17.100000000000001" customHeight="1" x14ac:dyDescent="0.25">
      <c r="F81" s="9" t="s">
        <v>63</v>
      </c>
      <c r="G81" s="10">
        <v>300000</v>
      </c>
    </row>
    <row r="82" spans="6:7" ht="17.100000000000001" customHeight="1" x14ac:dyDescent="0.25">
      <c r="F82" s="9" t="s">
        <v>64</v>
      </c>
      <c r="G82" s="10">
        <v>50000</v>
      </c>
    </row>
    <row r="83" spans="6:7" ht="17.100000000000001" customHeight="1" x14ac:dyDescent="0.25">
      <c r="F83" s="9" t="s">
        <v>67</v>
      </c>
      <c r="G83" s="10">
        <v>250000</v>
      </c>
    </row>
    <row r="84" spans="6:7" ht="17.100000000000001" customHeight="1" x14ac:dyDescent="0.25">
      <c r="F84" s="9" t="s">
        <v>71</v>
      </c>
      <c r="G84" s="10">
        <v>300000</v>
      </c>
    </row>
    <row r="85" spans="6:7" ht="17.100000000000001" customHeight="1" x14ac:dyDescent="0.25">
      <c r="F85" s="9" t="s">
        <v>72</v>
      </c>
      <c r="G85" s="10">
        <v>50000</v>
      </c>
    </row>
    <row r="86" spans="6:7" ht="17.100000000000001" customHeight="1" x14ac:dyDescent="0.25">
      <c r="F86" s="9" t="s">
        <v>73</v>
      </c>
      <c r="G86" s="10">
        <v>250000</v>
      </c>
    </row>
    <row r="87" spans="6:7" ht="17.100000000000001" customHeight="1" x14ac:dyDescent="0.25">
      <c r="F87" s="9" t="s">
        <v>76</v>
      </c>
      <c r="G87" s="10">
        <v>7450000</v>
      </c>
    </row>
    <row r="88" spans="6:7" ht="17.100000000000001" customHeight="1" x14ac:dyDescent="0.25">
      <c r="F88" s="9" t="s">
        <v>77</v>
      </c>
      <c r="G88" s="10">
        <v>400000</v>
      </c>
    </row>
    <row r="89" spans="6:7" ht="17.100000000000001" customHeight="1" x14ac:dyDescent="0.25">
      <c r="F89" s="9" t="s">
        <v>107</v>
      </c>
      <c r="G89" s="10">
        <v>200000</v>
      </c>
    </row>
    <row r="90" spans="6:7" ht="17.100000000000001" customHeight="1" x14ac:dyDescent="0.25">
      <c r="F90" s="9" t="s">
        <v>78</v>
      </c>
      <c r="G90" s="10">
        <v>1600000</v>
      </c>
    </row>
    <row r="91" spans="6:7" ht="17.100000000000001" customHeight="1" x14ac:dyDescent="0.25">
      <c r="F91" s="9" t="s">
        <v>108</v>
      </c>
      <c r="G91" s="10">
        <v>500000</v>
      </c>
    </row>
    <row r="92" spans="6:7" ht="17.100000000000001" customHeight="1" x14ac:dyDescent="0.25">
      <c r="F92" s="9" t="s">
        <v>79</v>
      </c>
      <c r="G92" s="10">
        <v>3050000</v>
      </c>
    </row>
    <row r="93" spans="6:7" ht="17.100000000000001" customHeight="1" x14ac:dyDescent="0.25">
      <c r="F93" s="9" t="s">
        <v>109</v>
      </c>
      <c r="G93" s="10">
        <v>400000</v>
      </c>
    </row>
    <row r="94" spans="6:7" ht="17.100000000000001" customHeight="1" x14ac:dyDescent="0.25">
      <c r="F94" s="9" t="s">
        <v>110</v>
      </c>
      <c r="G94" s="10">
        <v>50000</v>
      </c>
    </row>
    <row r="95" spans="6:7" ht="17.100000000000001" customHeight="1" x14ac:dyDescent="0.25">
      <c r="F95" s="9" t="s">
        <v>111</v>
      </c>
      <c r="G95" s="10">
        <v>1250000</v>
      </c>
    </row>
    <row r="96" spans="6:7" ht="17.100000000000001" customHeight="1" x14ac:dyDescent="0.25">
      <c r="F96" s="7" t="s">
        <v>112</v>
      </c>
      <c r="G96" s="8">
        <v>140079150.15000001</v>
      </c>
    </row>
    <row r="97" spans="6:7" ht="17.100000000000001" customHeight="1" x14ac:dyDescent="0.25">
      <c r="F97" s="9" t="s">
        <v>113</v>
      </c>
      <c r="G97" s="10">
        <v>77079150.150000006</v>
      </c>
    </row>
    <row r="98" spans="6:7" ht="17.100000000000001" customHeight="1" x14ac:dyDescent="0.25">
      <c r="F98" s="9" t="s">
        <v>114</v>
      </c>
      <c r="G98" s="10">
        <v>68079150.150000006</v>
      </c>
    </row>
    <row r="99" spans="6:7" ht="17.100000000000001" customHeight="1" x14ac:dyDescent="0.25">
      <c r="F99" s="9" t="s">
        <v>115</v>
      </c>
      <c r="G99" s="10">
        <v>9000000</v>
      </c>
    </row>
    <row r="100" spans="6:7" ht="17.100000000000001" customHeight="1" x14ac:dyDescent="0.25">
      <c r="F100" s="9" t="s">
        <v>116</v>
      </c>
      <c r="G100" s="10">
        <v>13000000</v>
      </c>
    </row>
    <row r="101" spans="6:7" ht="17.100000000000001" customHeight="1" x14ac:dyDescent="0.25">
      <c r="F101" s="9" t="s">
        <v>117</v>
      </c>
      <c r="G101" s="10">
        <v>5000000</v>
      </c>
    </row>
    <row r="102" spans="6:7" ht="17.100000000000001" customHeight="1" x14ac:dyDescent="0.25">
      <c r="F102" s="9" t="s">
        <v>118</v>
      </c>
      <c r="G102" s="10">
        <v>8000000</v>
      </c>
    </row>
    <row r="103" spans="6:7" ht="17.100000000000001" customHeight="1" x14ac:dyDescent="0.25">
      <c r="F103" s="9" t="s">
        <v>119</v>
      </c>
      <c r="G103" s="10">
        <v>10000000</v>
      </c>
    </row>
    <row r="104" spans="6:7" ht="17.100000000000001" customHeight="1" x14ac:dyDescent="0.25">
      <c r="F104" s="9" t="s">
        <v>120</v>
      </c>
      <c r="G104" s="10">
        <v>10000000</v>
      </c>
    </row>
    <row r="105" spans="6:7" ht="17.100000000000001" customHeight="1" x14ac:dyDescent="0.25">
      <c r="F105" s="9" t="s">
        <v>121</v>
      </c>
      <c r="G105" s="10">
        <v>40000000</v>
      </c>
    </row>
    <row r="106" spans="6:7" ht="17.100000000000001" customHeight="1" x14ac:dyDescent="0.25">
      <c r="F106" s="9" t="s">
        <v>122</v>
      </c>
      <c r="G106" s="10">
        <v>40000000</v>
      </c>
    </row>
    <row r="107" spans="6:7" ht="17.100000000000001" customHeight="1" x14ac:dyDescent="0.25">
      <c r="F107" s="7" t="s">
        <v>123</v>
      </c>
      <c r="G107" s="8">
        <v>1467117428.3599999</v>
      </c>
    </row>
    <row r="108" spans="6:7" ht="17.100000000000001" customHeight="1" x14ac:dyDescent="0.25">
      <c r="F108" s="9" t="s">
        <v>124</v>
      </c>
      <c r="G108" s="10">
        <v>1467117428.3599999</v>
      </c>
    </row>
    <row r="109" spans="6:7" ht="17.100000000000001" customHeight="1" x14ac:dyDescent="0.25">
      <c r="F109" s="9" t="s">
        <v>125</v>
      </c>
      <c r="G109" s="10">
        <v>1467117428.3599999</v>
      </c>
    </row>
    <row r="110" spans="6:7" ht="17.100000000000001" customHeight="1" x14ac:dyDescent="0.25">
      <c r="F110" s="7" t="s">
        <v>126</v>
      </c>
      <c r="G110" s="8">
        <v>547433902.89999998</v>
      </c>
    </row>
    <row r="111" spans="6:7" ht="17.100000000000001" customHeight="1" x14ac:dyDescent="0.25">
      <c r="F111" s="9" t="s">
        <v>127</v>
      </c>
      <c r="G111" s="10">
        <v>547433902.89999998</v>
      </c>
    </row>
    <row r="112" spans="6:7" ht="17.100000000000001" customHeight="1" x14ac:dyDescent="0.25">
      <c r="F112" s="9" t="s">
        <v>128</v>
      </c>
      <c r="G112" s="10">
        <v>9000000</v>
      </c>
    </row>
    <row r="113" spans="6:7" ht="17.100000000000001" customHeight="1" x14ac:dyDescent="0.25">
      <c r="F113" s="9" t="s">
        <v>129</v>
      </c>
      <c r="G113" s="10">
        <v>538433902.89999998</v>
      </c>
    </row>
    <row r="114" spans="6:7" ht="17.100000000000001" customHeight="1" x14ac:dyDescent="0.25">
      <c r="F114" s="11" t="s">
        <v>149</v>
      </c>
      <c r="G114" s="12">
        <f>+G110+G107+G73+G26+G4+G96</f>
        <v>6143030055.6099987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47008-DD28-464F-B00D-B77F89960DB2}">
  <dimension ref="F3:G19"/>
  <sheetViews>
    <sheetView workbookViewId="0">
      <selection activeCell="C15" sqref="C15"/>
    </sheetView>
  </sheetViews>
  <sheetFormatPr baseColWidth="10" defaultRowHeight="15" x14ac:dyDescent="0.25"/>
  <cols>
    <col min="1" max="5" width="11.42578125" style="6"/>
    <col min="6" max="6" width="47.28515625" style="6" customWidth="1"/>
    <col min="7" max="7" width="20.140625" style="6" customWidth="1"/>
    <col min="8" max="16384" width="11.42578125" style="6"/>
  </cols>
  <sheetData>
    <row r="3" spans="6:7" x14ac:dyDescent="0.25">
      <c r="F3" s="35" t="s">
        <v>208</v>
      </c>
      <c r="G3" s="36"/>
    </row>
    <row r="4" spans="6:7" ht="17.100000000000001" customHeight="1" x14ac:dyDescent="0.25">
      <c r="F4" s="16" t="s">
        <v>130</v>
      </c>
      <c r="G4" s="17">
        <v>4128478724.3499999</v>
      </c>
    </row>
    <row r="5" spans="6:7" ht="17.100000000000001" customHeight="1" x14ac:dyDescent="0.25">
      <c r="F5" s="19" t="s">
        <v>131</v>
      </c>
      <c r="G5" s="20">
        <v>3389384783.4299998</v>
      </c>
    </row>
    <row r="6" spans="6:7" ht="17.100000000000001" customHeight="1" x14ac:dyDescent="0.25">
      <c r="F6" s="19" t="s">
        <v>132</v>
      </c>
      <c r="G6" s="20">
        <v>1235796732.75</v>
      </c>
    </row>
    <row r="7" spans="6:7" ht="17.100000000000001" customHeight="1" x14ac:dyDescent="0.25">
      <c r="F7" s="19" t="s">
        <v>133</v>
      </c>
      <c r="G7" s="20">
        <v>970736776.38999999</v>
      </c>
    </row>
    <row r="8" spans="6:7" ht="17.100000000000001" customHeight="1" x14ac:dyDescent="0.25">
      <c r="F8" s="19" t="s">
        <v>134</v>
      </c>
      <c r="G8" s="20">
        <v>265059956.36000001</v>
      </c>
    </row>
    <row r="9" spans="6:7" ht="17.100000000000001" customHeight="1" x14ac:dyDescent="0.25">
      <c r="F9" s="19" t="s">
        <v>135</v>
      </c>
      <c r="G9" s="20">
        <v>2153588050.6799998</v>
      </c>
    </row>
    <row r="10" spans="6:7" ht="17.100000000000001" customHeight="1" x14ac:dyDescent="0.25">
      <c r="F10" s="19" t="s">
        <v>136</v>
      </c>
      <c r="G10" s="20">
        <v>739093940.91999996</v>
      </c>
    </row>
    <row r="11" spans="6:7" ht="17.100000000000001" customHeight="1" x14ac:dyDescent="0.25">
      <c r="F11" s="19" t="s">
        <v>137</v>
      </c>
      <c r="G11" s="20">
        <v>676093940.91999996</v>
      </c>
    </row>
    <row r="12" spans="6:7" ht="17.100000000000001" customHeight="1" x14ac:dyDescent="0.25">
      <c r="F12" s="19" t="s">
        <v>142</v>
      </c>
      <c r="G12" s="20">
        <v>23000000</v>
      </c>
    </row>
    <row r="13" spans="6:7" ht="17.100000000000001" customHeight="1" x14ac:dyDescent="0.25">
      <c r="F13" s="19" t="s">
        <v>143</v>
      </c>
      <c r="G13" s="20">
        <v>40000000</v>
      </c>
    </row>
    <row r="14" spans="6:7" ht="17.100000000000001" customHeight="1" x14ac:dyDescent="0.25">
      <c r="F14" s="16" t="s">
        <v>138</v>
      </c>
      <c r="G14" s="17">
        <v>1467117428.3599999</v>
      </c>
    </row>
    <row r="15" spans="6:7" ht="17.100000000000001" customHeight="1" x14ac:dyDescent="0.25">
      <c r="F15" s="19" t="s">
        <v>144</v>
      </c>
      <c r="G15" s="20">
        <v>1467117428.3599999</v>
      </c>
    </row>
    <row r="16" spans="6:7" ht="17.100000000000001" customHeight="1" x14ac:dyDescent="0.25">
      <c r="F16" s="19" t="s">
        <v>145</v>
      </c>
      <c r="G16" s="20">
        <v>1467117428.3599999</v>
      </c>
    </row>
    <row r="17" spans="6:7" ht="17.100000000000001" customHeight="1" x14ac:dyDescent="0.25">
      <c r="F17" s="16" t="s">
        <v>146</v>
      </c>
      <c r="G17" s="17">
        <v>547433902.89999998</v>
      </c>
    </row>
    <row r="18" spans="6:7" ht="17.100000000000001" customHeight="1" x14ac:dyDescent="0.25">
      <c r="F18" s="19" t="s">
        <v>147</v>
      </c>
      <c r="G18" s="20">
        <v>547433902.89999998</v>
      </c>
    </row>
    <row r="19" spans="6:7" ht="17.100000000000001" customHeight="1" x14ac:dyDescent="0.25">
      <c r="F19" s="19" t="s">
        <v>148</v>
      </c>
      <c r="G19" s="20">
        <v>547433902.89999998</v>
      </c>
    </row>
  </sheetData>
  <mergeCells count="1"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A6CB-2D73-4AFA-9363-374BAA6D0D87}">
  <dimension ref="E3:G94"/>
  <sheetViews>
    <sheetView workbookViewId="0">
      <selection activeCell="C9" sqref="C9"/>
    </sheetView>
  </sheetViews>
  <sheetFormatPr baseColWidth="10" defaultRowHeight="15" x14ac:dyDescent="0.25"/>
  <cols>
    <col min="1" max="4" width="11.42578125" style="6"/>
    <col min="5" max="5" width="77.42578125" style="6" customWidth="1"/>
    <col min="6" max="6" width="17.42578125" style="6" customWidth="1"/>
    <col min="7" max="16384" width="11.42578125" style="6"/>
  </cols>
  <sheetData>
    <row r="3" spans="5:6" x14ac:dyDescent="0.25">
      <c r="E3" s="35" t="s">
        <v>209</v>
      </c>
      <c r="F3" s="36"/>
    </row>
    <row r="4" spans="5:6" ht="17.100000000000001" customHeight="1" x14ac:dyDescent="0.25">
      <c r="E4" s="34" t="s">
        <v>149</v>
      </c>
      <c r="F4" s="41">
        <f>+F5+F26+F59+F84</f>
        <v>4675139242.9300003</v>
      </c>
    </row>
    <row r="5" spans="5:6" ht="17.100000000000001" customHeight="1" x14ac:dyDescent="0.25">
      <c r="E5" s="19" t="s">
        <v>1</v>
      </c>
      <c r="F5" s="20">
        <v>489598585.43000001</v>
      </c>
    </row>
    <row r="6" spans="5:6" ht="17.100000000000001" customHeight="1" x14ac:dyDescent="0.25">
      <c r="E6" s="19" t="s">
        <v>2</v>
      </c>
      <c r="F6" s="20">
        <v>188182536</v>
      </c>
    </row>
    <row r="7" spans="5:6" ht="17.100000000000001" customHeight="1" x14ac:dyDescent="0.25">
      <c r="E7" s="19" t="s">
        <v>3</v>
      </c>
      <c r="F7" s="20">
        <v>188182536</v>
      </c>
    </row>
    <row r="8" spans="5:6" ht="17.100000000000001" customHeight="1" x14ac:dyDescent="0.25">
      <c r="E8" s="19" t="s">
        <v>4</v>
      </c>
      <c r="F8" s="20">
        <v>14502128</v>
      </c>
    </row>
    <row r="9" spans="5:6" ht="17.100000000000001" customHeight="1" x14ac:dyDescent="0.25">
      <c r="E9" s="19" t="s">
        <v>5</v>
      </c>
      <c r="F9" s="20">
        <v>14052128</v>
      </c>
    </row>
    <row r="10" spans="5:6" ht="17.100000000000001" customHeight="1" x14ac:dyDescent="0.25">
      <c r="E10" s="19" t="s">
        <v>6</v>
      </c>
      <c r="F10" s="20">
        <v>450000</v>
      </c>
    </row>
    <row r="11" spans="5:6" ht="17.100000000000001" customHeight="1" x14ac:dyDescent="0.25">
      <c r="E11" s="19" t="s">
        <v>7</v>
      </c>
      <c r="F11" s="20">
        <v>194953938.44</v>
      </c>
    </row>
    <row r="12" spans="5:6" ht="17.100000000000001" customHeight="1" x14ac:dyDescent="0.25">
      <c r="E12" s="19" t="s">
        <v>8</v>
      </c>
      <c r="F12" s="20">
        <v>56295636</v>
      </c>
    </row>
    <row r="13" spans="5:6" ht="17.100000000000001" customHeight="1" x14ac:dyDescent="0.25">
      <c r="E13" s="19" t="s">
        <v>9</v>
      </c>
      <c r="F13" s="20">
        <v>64391373</v>
      </c>
    </row>
    <row r="14" spans="5:6" ht="17.100000000000001" customHeight="1" x14ac:dyDescent="0.25">
      <c r="E14" s="19" t="s">
        <v>10</v>
      </c>
      <c r="F14" s="20">
        <v>30576290.579999998</v>
      </c>
    </row>
    <row r="15" spans="5:6" ht="17.100000000000001" customHeight="1" x14ac:dyDescent="0.25">
      <c r="E15" s="19" t="s">
        <v>11</v>
      </c>
      <c r="F15" s="20">
        <v>26418111.859999999</v>
      </c>
    </row>
    <row r="16" spans="5:6" ht="17.100000000000001" customHeight="1" x14ac:dyDescent="0.25">
      <c r="E16" s="19" t="s">
        <v>12</v>
      </c>
      <c r="F16" s="20">
        <v>17272527</v>
      </c>
    </row>
    <row r="17" spans="5:7" ht="17.100000000000001" customHeight="1" x14ac:dyDescent="0.25">
      <c r="E17" s="9" t="s">
        <v>13</v>
      </c>
      <c r="F17" s="20">
        <v>76455179.540000007</v>
      </c>
    </row>
    <row r="18" spans="5:7" ht="17.100000000000001" customHeight="1" x14ac:dyDescent="0.25">
      <c r="E18" s="9" t="s">
        <v>14</v>
      </c>
      <c r="F18" s="20">
        <v>50513840.609999999</v>
      </c>
    </row>
    <row r="19" spans="5:7" ht="17.100000000000001" customHeight="1" x14ac:dyDescent="0.25">
      <c r="E19" s="9" t="s">
        <v>15</v>
      </c>
      <c r="F19" s="20">
        <v>1722755.82</v>
      </c>
    </row>
    <row r="20" spans="5:7" ht="17.100000000000001" customHeight="1" x14ac:dyDescent="0.25">
      <c r="E20" s="9" t="s">
        <v>16</v>
      </c>
      <c r="F20" s="20">
        <v>5168267.7699999996</v>
      </c>
    </row>
    <row r="21" spans="5:7" ht="17.100000000000001" customHeight="1" x14ac:dyDescent="0.25">
      <c r="E21" s="9" t="s">
        <v>17</v>
      </c>
      <c r="F21" s="20">
        <v>17327559.52</v>
      </c>
    </row>
    <row r="22" spans="5:7" ht="17.100000000000001" customHeight="1" x14ac:dyDescent="0.25">
      <c r="E22" s="9" t="s">
        <v>18</v>
      </c>
      <c r="F22" s="20">
        <v>1722755.82</v>
      </c>
    </row>
    <row r="23" spans="5:7" ht="17.100000000000001" customHeight="1" x14ac:dyDescent="0.25">
      <c r="E23" s="9" t="s">
        <v>19</v>
      </c>
      <c r="F23" s="20">
        <v>15504803.449999999</v>
      </c>
    </row>
    <row r="24" spans="5:7" ht="17.100000000000001" customHeight="1" x14ac:dyDescent="0.25">
      <c r="E24" s="9" t="s">
        <v>20</v>
      </c>
      <c r="F24" s="20">
        <v>10336535.68</v>
      </c>
      <c r="G24" s="6" t="s">
        <v>205</v>
      </c>
    </row>
    <row r="25" spans="5:7" ht="17.100000000000001" customHeight="1" x14ac:dyDescent="0.25">
      <c r="E25" s="9" t="s">
        <v>21</v>
      </c>
      <c r="F25" s="20">
        <v>5168267.7699999996</v>
      </c>
      <c r="G25" s="6" t="s">
        <v>206</v>
      </c>
    </row>
    <row r="26" spans="5:7" ht="17.100000000000001" customHeight="1" x14ac:dyDescent="0.25">
      <c r="E26" s="19" t="s">
        <v>22</v>
      </c>
      <c r="F26" s="20">
        <v>395409377.5</v>
      </c>
    </row>
    <row r="27" spans="5:7" ht="17.100000000000001" customHeight="1" x14ac:dyDescent="0.25">
      <c r="E27" s="19" t="s">
        <v>23</v>
      </c>
      <c r="F27" s="20">
        <v>2450000</v>
      </c>
    </row>
    <row r="28" spans="5:7" ht="17.100000000000001" customHeight="1" x14ac:dyDescent="0.25">
      <c r="E28" s="19" t="s">
        <v>24</v>
      </c>
      <c r="F28" s="20">
        <v>450000</v>
      </c>
    </row>
    <row r="29" spans="5:7" ht="17.100000000000001" customHeight="1" x14ac:dyDescent="0.25">
      <c r="E29" s="19" t="s">
        <v>25</v>
      </c>
      <c r="F29" s="20">
        <v>2000000</v>
      </c>
    </row>
    <row r="30" spans="5:7" ht="17.100000000000001" customHeight="1" x14ac:dyDescent="0.25">
      <c r="E30" s="19" t="s">
        <v>26</v>
      </c>
      <c r="F30" s="20">
        <v>2100000</v>
      </c>
    </row>
    <row r="31" spans="5:7" ht="17.100000000000001" customHeight="1" x14ac:dyDescent="0.25">
      <c r="E31" s="19" t="s">
        <v>27</v>
      </c>
      <c r="F31" s="20">
        <v>1000000</v>
      </c>
    </row>
    <row r="32" spans="5:7" ht="17.100000000000001" customHeight="1" x14ac:dyDescent="0.25">
      <c r="E32" s="19" t="s">
        <v>28</v>
      </c>
      <c r="F32" s="20">
        <v>10000</v>
      </c>
    </row>
    <row r="33" spans="5:6" ht="17.100000000000001" customHeight="1" x14ac:dyDescent="0.25">
      <c r="E33" s="19" t="s">
        <v>29</v>
      </c>
      <c r="F33" s="20">
        <v>1090000</v>
      </c>
    </row>
    <row r="34" spans="5:6" ht="17.100000000000001" customHeight="1" x14ac:dyDescent="0.25">
      <c r="E34" s="19" t="s">
        <v>30</v>
      </c>
      <c r="F34" s="20">
        <v>470000</v>
      </c>
    </row>
    <row r="35" spans="5:6" ht="17.100000000000001" customHeight="1" x14ac:dyDescent="0.25">
      <c r="E35" s="19" t="s">
        <v>31</v>
      </c>
      <c r="F35" s="20">
        <v>380000</v>
      </c>
    </row>
    <row r="36" spans="5:6" ht="17.100000000000001" customHeight="1" x14ac:dyDescent="0.25">
      <c r="E36" s="19" t="s">
        <v>32</v>
      </c>
      <c r="F36" s="20">
        <v>90000</v>
      </c>
    </row>
    <row r="37" spans="5:6" ht="17.100000000000001" customHeight="1" x14ac:dyDescent="0.25">
      <c r="E37" s="19" t="s">
        <v>33</v>
      </c>
      <c r="F37" s="20">
        <v>239961000</v>
      </c>
    </row>
    <row r="38" spans="5:6" ht="17.100000000000001" customHeight="1" x14ac:dyDescent="0.25">
      <c r="E38" s="19" t="s">
        <v>34</v>
      </c>
      <c r="F38" s="20">
        <v>64661000</v>
      </c>
    </row>
    <row r="39" spans="5:6" ht="17.100000000000001" customHeight="1" x14ac:dyDescent="0.25">
      <c r="E39" s="19" t="s">
        <v>35</v>
      </c>
      <c r="F39" s="20">
        <v>15400000</v>
      </c>
    </row>
    <row r="40" spans="5:6" ht="17.100000000000001" customHeight="1" x14ac:dyDescent="0.25">
      <c r="E40" s="19" t="s">
        <v>36</v>
      </c>
      <c r="F40" s="20">
        <v>159900000</v>
      </c>
    </row>
    <row r="41" spans="5:6" ht="17.100000000000001" customHeight="1" x14ac:dyDescent="0.25">
      <c r="E41" s="19" t="s">
        <v>37</v>
      </c>
      <c r="F41" s="20">
        <v>3860500</v>
      </c>
    </row>
    <row r="42" spans="5:6" ht="17.100000000000001" customHeight="1" x14ac:dyDescent="0.25">
      <c r="E42" s="19" t="s">
        <v>38</v>
      </c>
      <c r="F42" s="20">
        <v>175000</v>
      </c>
    </row>
    <row r="43" spans="5:6" ht="17.100000000000001" customHeight="1" x14ac:dyDescent="0.25">
      <c r="E43" s="19" t="s">
        <v>39</v>
      </c>
      <c r="F43" s="20">
        <v>3685500</v>
      </c>
    </row>
    <row r="44" spans="5:6" ht="17.100000000000001" customHeight="1" x14ac:dyDescent="0.25">
      <c r="E44" s="19" t="s">
        <v>40</v>
      </c>
      <c r="F44" s="20">
        <v>588000</v>
      </c>
    </row>
    <row r="45" spans="5:6" ht="17.100000000000001" customHeight="1" x14ac:dyDescent="0.25">
      <c r="E45" s="19" t="s">
        <v>41</v>
      </c>
      <c r="F45" s="20">
        <v>588000</v>
      </c>
    </row>
    <row r="46" spans="5:6" ht="17.100000000000001" customHeight="1" x14ac:dyDescent="0.25">
      <c r="E46" s="19" t="s">
        <v>42</v>
      </c>
      <c r="F46" s="20">
        <v>132170000</v>
      </c>
    </row>
    <row r="47" spans="5:6" ht="17.100000000000001" customHeight="1" x14ac:dyDescent="0.25">
      <c r="E47" s="19" t="s">
        <v>43</v>
      </c>
      <c r="F47" s="20">
        <v>1000000</v>
      </c>
    </row>
    <row r="48" spans="5:6" ht="17.100000000000001" customHeight="1" x14ac:dyDescent="0.25">
      <c r="E48" s="19" t="s">
        <v>44</v>
      </c>
      <c r="F48" s="20">
        <v>107165000</v>
      </c>
    </row>
    <row r="49" spans="5:6" ht="17.100000000000001" customHeight="1" x14ac:dyDescent="0.25">
      <c r="E49" s="19" t="s">
        <v>45</v>
      </c>
      <c r="F49" s="20">
        <v>1000000</v>
      </c>
    </row>
    <row r="50" spans="5:6" ht="17.100000000000001" customHeight="1" x14ac:dyDescent="0.25">
      <c r="E50" s="19" t="s">
        <v>46</v>
      </c>
      <c r="F50" s="20">
        <v>3500000</v>
      </c>
    </row>
    <row r="51" spans="5:6" ht="17.100000000000001" customHeight="1" x14ac:dyDescent="0.25">
      <c r="E51" s="19" t="s">
        <v>47</v>
      </c>
      <c r="F51" s="20">
        <v>6200000</v>
      </c>
    </row>
    <row r="52" spans="5:6" ht="17.100000000000001" customHeight="1" x14ac:dyDescent="0.25">
      <c r="E52" s="19" t="s">
        <v>48</v>
      </c>
      <c r="F52" s="20">
        <v>2400000</v>
      </c>
    </row>
    <row r="53" spans="5:6" ht="17.100000000000001" customHeight="1" x14ac:dyDescent="0.25">
      <c r="E53" s="19" t="s">
        <v>49</v>
      </c>
      <c r="F53" s="20">
        <v>100000</v>
      </c>
    </row>
    <row r="54" spans="5:6" ht="17.100000000000001" customHeight="1" x14ac:dyDescent="0.25">
      <c r="E54" s="19" t="s">
        <v>50</v>
      </c>
      <c r="F54" s="20">
        <v>3655000</v>
      </c>
    </row>
    <row r="55" spans="5:6" ht="17.100000000000001" customHeight="1" x14ac:dyDescent="0.25">
      <c r="E55" s="19" t="s">
        <v>51</v>
      </c>
      <c r="F55" s="20">
        <v>7150000</v>
      </c>
    </row>
    <row r="56" spans="5:6" ht="17.100000000000001" customHeight="1" x14ac:dyDescent="0.25">
      <c r="E56" s="19" t="s">
        <v>52</v>
      </c>
      <c r="F56" s="20">
        <v>13809877.5</v>
      </c>
    </row>
    <row r="57" spans="5:6" ht="17.100000000000001" customHeight="1" x14ac:dyDescent="0.25">
      <c r="E57" s="19" t="s">
        <v>53</v>
      </c>
      <c r="F57" s="20">
        <v>500000</v>
      </c>
    </row>
    <row r="58" spans="5:6" ht="17.100000000000001" customHeight="1" x14ac:dyDescent="0.25">
      <c r="E58" s="19" t="s">
        <v>54</v>
      </c>
      <c r="F58" s="20">
        <v>13309877.5</v>
      </c>
    </row>
    <row r="59" spans="5:6" ht="17.100000000000001" customHeight="1" x14ac:dyDescent="0.25">
      <c r="E59" s="19" t="s">
        <v>55</v>
      </c>
      <c r="F59" s="20">
        <v>24669000</v>
      </c>
    </row>
    <row r="60" spans="5:6" ht="17.100000000000001" customHeight="1" x14ac:dyDescent="0.25">
      <c r="E60" s="19" t="s">
        <v>56</v>
      </c>
      <c r="F60" s="20">
        <v>5943000</v>
      </c>
    </row>
    <row r="61" spans="5:6" ht="17.100000000000001" customHeight="1" x14ac:dyDescent="0.25">
      <c r="E61" s="19" t="s">
        <v>57</v>
      </c>
      <c r="F61" s="20">
        <v>2200000</v>
      </c>
    </row>
    <row r="62" spans="5:6" ht="17.100000000000001" customHeight="1" x14ac:dyDescent="0.25">
      <c r="E62" s="19" t="s">
        <v>58</v>
      </c>
      <c r="F62" s="20">
        <v>183000</v>
      </c>
    </row>
    <row r="63" spans="5:6" ht="17.100000000000001" customHeight="1" x14ac:dyDescent="0.25">
      <c r="E63" s="19" t="s">
        <v>59</v>
      </c>
      <c r="F63" s="20">
        <v>3000000</v>
      </c>
    </row>
    <row r="64" spans="5:6" ht="17.100000000000001" customHeight="1" x14ac:dyDescent="0.25">
      <c r="E64" s="19" t="s">
        <v>60</v>
      </c>
      <c r="F64" s="20">
        <v>560000</v>
      </c>
    </row>
    <row r="65" spans="5:6" ht="17.100000000000001" customHeight="1" x14ac:dyDescent="0.25">
      <c r="E65" s="19" t="s">
        <v>61</v>
      </c>
      <c r="F65" s="20">
        <v>500000</v>
      </c>
    </row>
    <row r="66" spans="5:6" ht="17.100000000000001" customHeight="1" x14ac:dyDescent="0.25">
      <c r="E66" s="19" t="s">
        <v>62</v>
      </c>
      <c r="F66" s="20">
        <v>500000</v>
      </c>
    </row>
    <row r="67" spans="5:6" ht="17.100000000000001" customHeight="1" x14ac:dyDescent="0.25">
      <c r="E67" s="19" t="s">
        <v>63</v>
      </c>
      <c r="F67" s="20">
        <v>6536000</v>
      </c>
    </row>
    <row r="68" spans="5:6" ht="17.100000000000001" customHeight="1" x14ac:dyDescent="0.25">
      <c r="E68" s="19" t="s">
        <v>64</v>
      </c>
      <c r="F68" s="20">
        <v>3200000</v>
      </c>
    </row>
    <row r="69" spans="5:6" ht="17.100000000000001" customHeight="1" x14ac:dyDescent="0.25">
      <c r="E69" s="19" t="s">
        <v>65</v>
      </c>
      <c r="F69" s="20">
        <v>410000</v>
      </c>
    </row>
    <row r="70" spans="5:6" ht="17.100000000000001" customHeight="1" x14ac:dyDescent="0.25">
      <c r="E70" s="19" t="s">
        <v>66</v>
      </c>
      <c r="F70" s="20">
        <v>181000</v>
      </c>
    </row>
    <row r="71" spans="5:6" ht="17.100000000000001" customHeight="1" x14ac:dyDescent="0.25">
      <c r="E71" s="19" t="s">
        <v>67</v>
      </c>
      <c r="F71" s="20">
        <v>1745000</v>
      </c>
    </row>
    <row r="72" spans="5:6" ht="17.100000000000001" customHeight="1" x14ac:dyDescent="0.25">
      <c r="E72" s="19" t="s">
        <v>68</v>
      </c>
      <c r="F72" s="20">
        <v>300000</v>
      </c>
    </row>
    <row r="73" spans="5:6" ht="17.100000000000001" customHeight="1" x14ac:dyDescent="0.25">
      <c r="E73" s="19" t="s">
        <v>69</v>
      </c>
      <c r="F73" s="20">
        <v>350000</v>
      </c>
    </row>
    <row r="74" spans="5:6" ht="17.100000000000001" customHeight="1" x14ac:dyDescent="0.25">
      <c r="E74" s="19" t="s">
        <v>70</v>
      </c>
      <c r="F74" s="20">
        <v>350000</v>
      </c>
    </row>
    <row r="75" spans="5:6" ht="17.100000000000001" customHeight="1" x14ac:dyDescent="0.25">
      <c r="E75" s="19" t="s">
        <v>71</v>
      </c>
      <c r="F75" s="20">
        <v>6450000</v>
      </c>
    </row>
    <row r="76" spans="5:6" ht="17.100000000000001" customHeight="1" x14ac:dyDescent="0.25">
      <c r="E76" s="19" t="s">
        <v>72</v>
      </c>
      <c r="F76" s="20">
        <v>550000</v>
      </c>
    </row>
    <row r="77" spans="5:6" ht="17.100000000000001" customHeight="1" x14ac:dyDescent="0.25">
      <c r="E77" s="19" t="s">
        <v>73</v>
      </c>
      <c r="F77" s="20">
        <v>5900000</v>
      </c>
    </row>
    <row r="78" spans="5:6" ht="17.100000000000001" customHeight="1" x14ac:dyDescent="0.25">
      <c r="E78" s="19" t="s">
        <v>74</v>
      </c>
      <c r="F78" s="20">
        <v>5000000</v>
      </c>
    </row>
    <row r="79" spans="5:6" ht="17.100000000000001" customHeight="1" x14ac:dyDescent="0.25">
      <c r="E79" s="19" t="s">
        <v>75</v>
      </c>
      <c r="F79" s="20">
        <v>5000000</v>
      </c>
    </row>
    <row r="80" spans="5:6" ht="17.100000000000001" customHeight="1" x14ac:dyDescent="0.25">
      <c r="E80" s="19" t="s">
        <v>76</v>
      </c>
      <c r="F80" s="20">
        <v>240000</v>
      </c>
    </row>
    <row r="81" spans="5:6" ht="17.100000000000001" customHeight="1" x14ac:dyDescent="0.25">
      <c r="E81" s="19" t="s">
        <v>77</v>
      </c>
      <c r="F81" s="20">
        <v>40000</v>
      </c>
    </row>
    <row r="82" spans="5:6" ht="17.100000000000001" customHeight="1" x14ac:dyDescent="0.25">
      <c r="E82" s="19" t="s">
        <v>78</v>
      </c>
      <c r="F82" s="20">
        <v>100000</v>
      </c>
    </row>
    <row r="83" spans="5:6" ht="17.100000000000001" customHeight="1" x14ac:dyDescent="0.25">
      <c r="E83" s="19" t="s">
        <v>79</v>
      </c>
      <c r="F83" s="20">
        <v>100000</v>
      </c>
    </row>
    <row r="84" spans="5:6" ht="17.100000000000001" customHeight="1" x14ac:dyDescent="0.25">
      <c r="E84" s="19" t="s">
        <v>80</v>
      </c>
      <c r="F84" s="20">
        <v>3765462280</v>
      </c>
    </row>
    <row r="85" spans="5:6" ht="17.100000000000001" customHeight="1" x14ac:dyDescent="0.25">
      <c r="E85" s="19" t="s">
        <v>81</v>
      </c>
      <c r="F85" s="20">
        <v>3765462280</v>
      </c>
    </row>
    <row r="86" spans="5:6" ht="17.100000000000001" customHeight="1" x14ac:dyDescent="0.25">
      <c r="E86" s="19" t="s">
        <v>82</v>
      </c>
      <c r="F86" s="20">
        <v>2600000000</v>
      </c>
    </row>
    <row r="87" spans="5:6" ht="17.100000000000001" customHeight="1" x14ac:dyDescent="0.25">
      <c r="E87" s="19" t="s">
        <v>83</v>
      </c>
      <c r="F87" s="20">
        <v>1165462280</v>
      </c>
    </row>
    <row r="88" spans="5:6" ht="22.5" customHeight="1" x14ac:dyDescent="0.25"/>
    <row r="89" spans="5:6" ht="22.5" customHeight="1" x14ac:dyDescent="0.25"/>
    <row r="90" spans="5:6" ht="22.5" customHeight="1" x14ac:dyDescent="0.25"/>
    <row r="91" spans="5:6" ht="22.5" customHeight="1" x14ac:dyDescent="0.25"/>
    <row r="92" spans="5:6" ht="22.5" customHeight="1" x14ac:dyDescent="0.25"/>
    <row r="93" spans="5:6" ht="22.5" customHeight="1" x14ac:dyDescent="0.25"/>
    <row r="94" spans="5:6" ht="22.5" customHeight="1" x14ac:dyDescent="0.25"/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32DBA-EA03-40FC-B88C-D736909C2A06}">
  <dimension ref="F3:G15"/>
  <sheetViews>
    <sheetView workbookViewId="0">
      <selection activeCell="C12" sqref="C12"/>
    </sheetView>
  </sheetViews>
  <sheetFormatPr baseColWidth="10" defaultRowHeight="15" x14ac:dyDescent="0.25"/>
  <cols>
    <col min="1" max="5" width="11.42578125" style="6"/>
    <col min="6" max="6" width="47.140625" style="6" customWidth="1"/>
    <col min="7" max="7" width="17.5703125" style="6" customWidth="1"/>
    <col min="8" max="16384" width="11.42578125" style="6"/>
  </cols>
  <sheetData>
    <row r="3" spans="6:7" x14ac:dyDescent="0.25">
      <c r="F3" s="37" t="s">
        <v>211</v>
      </c>
      <c r="G3" s="38"/>
    </row>
    <row r="4" spans="6:7" ht="17.100000000000001" customHeight="1" x14ac:dyDescent="0.25">
      <c r="F4" s="16" t="s">
        <v>130</v>
      </c>
      <c r="G4" s="17">
        <v>909676962.92999995</v>
      </c>
    </row>
    <row r="5" spans="6:7" ht="17.100000000000001" customHeight="1" x14ac:dyDescent="0.25">
      <c r="F5" s="19" t="s">
        <v>131</v>
      </c>
      <c r="G5" s="20">
        <v>895867085.42999995</v>
      </c>
    </row>
    <row r="6" spans="6:7" ht="17.100000000000001" customHeight="1" x14ac:dyDescent="0.25">
      <c r="F6" s="19" t="s">
        <v>132</v>
      </c>
      <c r="G6" s="20">
        <v>489598585.43000001</v>
      </c>
    </row>
    <row r="7" spans="6:7" ht="17.100000000000001" customHeight="1" x14ac:dyDescent="0.25">
      <c r="F7" s="19" t="s">
        <v>133</v>
      </c>
      <c r="G7" s="20">
        <v>397638602.44</v>
      </c>
    </row>
    <row r="8" spans="6:7" ht="17.100000000000001" customHeight="1" x14ac:dyDescent="0.25">
      <c r="F8" s="19" t="s">
        <v>134</v>
      </c>
      <c r="G8" s="20">
        <v>91959982.989999995</v>
      </c>
    </row>
    <row r="9" spans="6:7" ht="17.100000000000001" customHeight="1" x14ac:dyDescent="0.25">
      <c r="F9" s="19" t="s">
        <v>135</v>
      </c>
      <c r="G9" s="20">
        <v>406268500</v>
      </c>
    </row>
    <row r="10" spans="6:7" ht="17.100000000000001" customHeight="1" x14ac:dyDescent="0.25">
      <c r="F10" s="19" t="s">
        <v>136</v>
      </c>
      <c r="G10" s="20">
        <v>13809877.5</v>
      </c>
    </row>
    <row r="11" spans="6:7" ht="17.100000000000001" customHeight="1" x14ac:dyDescent="0.25">
      <c r="F11" s="19" t="s">
        <v>137</v>
      </c>
      <c r="G11" s="20">
        <v>13809877.5</v>
      </c>
    </row>
    <row r="12" spans="6:7" ht="17.100000000000001" customHeight="1" x14ac:dyDescent="0.25">
      <c r="F12" s="16" t="s">
        <v>138</v>
      </c>
      <c r="G12" s="17">
        <v>3765462280</v>
      </c>
    </row>
    <row r="13" spans="6:7" ht="17.100000000000001" customHeight="1" x14ac:dyDescent="0.25">
      <c r="F13" s="19" t="s">
        <v>139</v>
      </c>
      <c r="G13" s="20">
        <v>3765462280</v>
      </c>
    </row>
    <row r="14" spans="6:7" ht="17.100000000000001" customHeight="1" x14ac:dyDescent="0.25">
      <c r="F14" s="19" t="s">
        <v>140</v>
      </c>
      <c r="G14" s="20">
        <v>2600000000</v>
      </c>
    </row>
    <row r="15" spans="6:7" ht="17.100000000000001" customHeight="1" x14ac:dyDescent="0.25">
      <c r="F15" s="19" t="s">
        <v>141</v>
      </c>
      <c r="G15" s="20">
        <v>1165462280</v>
      </c>
    </row>
  </sheetData>
  <mergeCells count="1"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43CEC-ADD2-438C-AA8F-58051A8D878B}">
  <dimension ref="A3:L14"/>
  <sheetViews>
    <sheetView topLeftCell="E1" workbookViewId="0">
      <selection activeCell="G9" sqref="G9"/>
    </sheetView>
  </sheetViews>
  <sheetFormatPr baseColWidth="10" defaultRowHeight="15" x14ac:dyDescent="0.25"/>
  <cols>
    <col min="1" max="1" width="21.85546875" style="6" hidden="1" customWidth="1"/>
    <col min="2" max="2" width="0" style="6" hidden="1" customWidth="1"/>
    <col min="3" max="3" width="15.28515625" style="6" hidden="1" customWidth="1"/>
    <col min="4" max="4" width="15.7109375" style="6" hidden="1" customWidth="1"/>
    <col min="5" max="8" width="15.7109375" style="6" customWidth="1"/>
    <col min="9" max="9" width="41.28515625" style="6" customWidth="1"/>
    <col min="10" max="11" width="24" style="6" customWidth="1"/>
    <col min="12" max="16384" width="11.42578125" style="6"/>
  </cols>
  <sheetData>
    <row r="3" spans="1:12" ht="15.75" thickBot="1" x14ac:dyDescent="0.3">
      <c r="A3" s="6" t="s">
        <v>149</v>
      </c>
      <c r="D3" s="26">
        <f>+D4+D5+D6+D7+D8+D9+D10</f>
        <v>10818169298.540001</v>
      </c>
      <c r="E3" s="26"/>
      <c r="F3" s="26"/>
      <c r="G3" s="26"/>
      <c r="H3" s="26"/>
      <c r="I3" s="34" t="s">
        <v>212</v>
      </c>
      <c r="J3" s="34" t="s">
        <v>203</v>
      </c>
    </row>
    <row r="4" spans="1:12" ht="15.75" thickBot="1" x14ac:dyDescent="0.3">
      <c r="A4" s="27" t="s">
        <v>1</v>
      </c>
      <c r="B4" s="28">
        <v>1235796732.75</v>
      </c>
      <c r="C4" s="28">
        <f>+'PROGRAMA 2'!F5</f>
        <v>489598585.43000001</v>
      </c>
      <c r="D4" s="26">
        <f t="shared" ref="D4:D10" si="0">+B4+C4</f>
        <v>1725395318.1800001</v>
      </c>
      <c r="E4" s="26"/>
      <c r="F4" s="26"/>
      <c r="G4" s="26"/>
      <c r="H4" s="26"/>
      <c r="I4" s="29" t="s">
        <v>1</v>
      </c>
      <c r="J4" s="30">
        <f>+'PROGRAMA 1'!G4+'PROGRAMA 2'!F5</f>
        <v>1725395318.1800001</v>
      </c>
      <c r="K4" s="26"/>
      <c r="L4" s="26"/>
    </row>
    <row r="5" spans="1:12" ht="15.75" thickBot="1" x14ac:dyDescent="0.3">
      <c r="A5" s="27" t="s">
        <v>22</v>
      </c>
      <c r="B5" s="28">
        <v>2717502841.4499998</v>
      </c>
      <c r="C5" s="28">
        <v>395409377.5</v>
      </c>
      <c r="D5" s="26">
        <f t="shared" si="0"/>
        <v>3112912218.9499998</v>
      </c>
      <c r="E5" s="26"/>
      <c r="F5" s="26"/>
      <c r="G5" s="26"/>
      <c r="H5" s="26"/>
      <c r="I5" s="29" t="s">
        <v>22</v>
      </c>
      <c r="J5" s="30">
        <f>+'PROGRAMA 1'!G26+'PROGRAMA 2'!F26</f>
        <v>3112912218.9499998</v>
      </c>
      <c r="K5" s="26"/>
      <c r="L5" s="26"/>
    </row>
    <row r="6" spans="1:12" ht="17.25" thickBot="1" x14ac:dyDescent="0.3">
      <c r="A6" s="27" t="s">
        <v>55</v>
      </c>
      <c r="B6" s="28">
        <v>35100000</v>
      </c>
      <c r="C6" s="28">
        <f>+'PROGRAMA 2'!F59</f>
        <v>24669000</v>
      </c>
      <c r="D6" s="26">
        <f t="shared" si="0"/>
        <v>59769000</v>
      </c>
      <c r="E6" s="26"/>
      <c r="F6" s="26"/>
      <c r="G6" s="26"/>
      <c r="H6" s="26"/>
      <c r="I6" s="29" t="s">
        <v>55</v>
      </c>
      <c r="J6" s="30">
        <f>+'PROGRAMA 1'!G73+'PROGRAMA 2'!F59</f>
        <v>59769000</v>
      </c>
      <c r="K6" s="26"/>
      <c r="L6" s="26"/>
    </row>
    <row r="7" spans="1:12" ht="18" customHeight="1" thickBot="1" x14ac:dyDescent="0.3">
      <c r="A7" s="27" t="s">
        <v>80</v>
      </c>
      <c r="C7" s="28">
        <v>3765462280</v>
      </c>
      <c r="D7" s="26">
        <f t="shared" si="0"/>
        <v>3765462280</v>
      </c>
      <c r="E7" s="26"/>
      <c r="F7" s="26"/>
      <c r="G7" s="26"/>
      <c r="H7" s="26"/>
      <c r="I7" s="29" t="s">
        <v>80</v>
      </c>
      <c r="J7" s="30">
        <f>+'PROGRAMA 2'!F84</f>
        <v>3765462280</v>
      </c>
      <c r="K7" s="26"/>
      <c r="L7" s="26"/>
    </row>
    <row r="8" spans="1:12" ht="17.25" thickBot="1" x14ac:dyDescent="0.3">
      <c r="A8" s="27" t="s">
        <v>112</v>
      </c>
      <c r="B8" s="28">
        <v>140079150.15000001</v>
      </c>
      <c r="C8" s="27"/>
      <c r="D8" s="26">
        <f t="shared" si="0"/>
        <v>140079150.15000001</v>
      </c>
      <c r="E8" s="26"/>
      <c r="F8" s="26"/>
      <c r="G8" s="26"/>
      <c r="H8" s="26"/>
      <c r="I8" s="29" t="s">
        <v>112</v>
      </c>
      <c r="J8" s="30">
        <f>+'PROGRAMA 1'!G96</f>
        <v>140079150.15000001</v>
      </c>
      <c r="K8" s="26"/>
      <c r="L8" s="26"/>
    </row>
    <row r="9" spans="1:12" ht="17.25" thickBot="1" x14ac:dyDescent="0.3">
      <c r="A9" s="27" t="s">
        <v>123</v>
      </c>
      <c r="B9" s="28">
        <v>1467117428.3599999</v>
      </c>
      <c r="C9" s="27"/>
      <c r="D9" s="26">
        <f t="shared" si="0"/>
        <v>1467117428.3599999</v>
      </c>
      <c r="E9" s="26"/>
      <c r="F9" s="26"/>
      <c r="G9" s="26"/>
      <c r="H9" s="26"/>
      <c r="I9" s="29" t="s">
        <v>123</v>
      </c>
      <c r="J9" s="30">
        <f>+'PROGRAMA 1'!G107</f>
        <v>1467117428.3599999</v>
      </c>
      <c r="K9" s="26"/>
      <c r="L9" s="26"/>
    </row>
    <row r="10" spans="1:12" ht="15.75" thickBot="1" x14ac:dyDescent="0.3">
      <c r="A10" s="27" t="s">
        <v>126</v>
      </c>
      <c r="B10" s="28">
        <v>547433902.89999998</v>
      </c>
      <c r="C10" s="27"/>
      <c r="D10" s="26">
        <f t="shared" si="0"/>
        <v>547433902.89999998</v>
      </c>
      <c r="E10" s="26"/>
      <c r="F10" s="26"/>
      <c r="G10" s="26"/>
      <c r="H10" s="26"/>
      <c r="I10" s="29" t="s">
        <v>126</v>
      </c>
      <c r="J10" s="30">
        <f>+'PROGRAMA 1'!G110</f>
        <v>547433902.89999998</v>
      </c>
      <c r="K10" s="26"/>
      <c r="L10" s="26"/>
    </row>
    <row r="11" spans="1:12" x14ac:dyDescent="0.25">
      <c r="I11" s="14" t="s">
        <v>149</v>
      </c>
      <c r="J11" s="31">
        <v>10818169298.540001</v>
      </c>
    </row>
    <row r="13" spans="1:12" x14ac:dyDescent="0.25">
      <c r="J13" s="26"/>
    </row>
    <row r="14" spans="1:12" x14ac:dyDescent="0.25">
      <c r="J14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E77D-6833-430F-AF2C-BAD58A252AC6}">
  <dimension ref="F3:H29"/>
  <sheetViews>
    <sheetView workbookViewId="0">
      <selection activeCell="B9" sqref="B9"/>
    </sheetView>
  </sheetViews>
  <sheetFormatPr baseColWidth="10" defaultRowHeight="15" x14ac:dyDescent="0.25"/>
  <cols>
    <col min="1" max="5" width="11.42578125" style="6"/>
    <col min="6" max="6" width="56.5703125" style="6" customWidth="1"/>
    <col min="7" max="7" width="23.140625" style="6" customWidth="1"/>
    <col min="8" max="8" width="16.85546875" style="6" customWidth="1"/>
    <col min="9" max="16384" width="11.42578125" style="6"/>
  </cols>
  <sheetData>
    <row r="3" spans="6:8" ht="17.100000000000001" customHeight="1" x14ac:dyDescent="0.25">
      <c r="F3" s="35" t="s">
        <v>210</v>
      </c>
      <c r="G3" s="39"/>
      <c r="H3" s="36"/>
    </row>
    <row r="4" spans="6:8" ht="17.100000000000001" customHeight="1" x14ac:dyDescent="0.25">
      <c r="F4" s="9" t="s">
        <v>150</v>
      </c>
      <c r="G4" s="9" t="s">
        <v>151</v>
      </c>
      <c r="H4" s="10">
        <v>9552323178.8600006</v>
      </c>
    </row>
    <row r="5" spans="6:8" ht="17.100000000000001" customHeight="1" x14ac:dyDescent="0.25">
      <c r="F5" s="9" t="s">
        <v>152</v>
      </c>
      <c r="G5" s="9" t="s">
        <v>153</v>
      </c>
      <c r="H5" s="10">
        <v>9552323178.8600006</v>
      </c>
    </row>
    <row r="6" spans="6:8" ht="17.100000000000001" customHeight="1" x14ac:dyDescent="0.25">
      <c r="F6" s="9" t="s">
        <v>154</v>
      </c>
      <c r="G6" s="9" t="s">
        <v>155</v>
      </c>
      <c r="H6" s="10">
        <v>9552323178.8600006</v>
      </c>
    </row>
    <row r="7" spans="6:8" ht="17.100000000000001" customHeight="1" x14ac:dyDescent="0.25">
      <c r="F7" s="9" t="s">
        <v>156</v>
      </c>
      <c r="G7" s="9" t="s">
        <v>157</v>
      </c>
      <c r="H7" s="10">
        <v>21359890.43</v>
      </c>
    </row>
    <row r="8" spans="6:8" ht="17.100000000000001" customHeight="1" x14ac:dyDescent="0.25">
      <c r="F8" s="9" t="s">
        <v>158</v>
      </c>
      <c r="G8" s="9" t="s">
        <v>159</v>
      </c>
      <c r="H8" s="10">
        <v>6864618.8099999996</v>
      </c>
    </row>
    <row r="9" spans="6:8" ht="17.100000000000001" customHeight="1" x14ac:dyDescent="0.25">
      <c r="F9" s="9" t="s">
        <v>160</v>
      </c>
      <c r="G9" s="9" t="s">
        <v>161</v>
      </c>
      <c r="H9" s="10">
        <v>14495271.619999999</v>
      </c>
    </row>
    <row r="10" spans="6:8" ht="17.100000000000001" customHeight="1" x14ac:dyDescent="0.25">
      <c r="F10" s="9" t="s">
        <v>162</v>
      </c>
      <c r="G10" s="9" t="s">
        <v>163</v>
      </c>
      <c r="H10" s="10">
        <v>3328533107.9899998</v>
      </c>
    </row>
    <row r="11" spans="6:8" ht="17.100000000000001" customHeight="1" x14ac:dyDescent="0.25">
      <c r="F11" s="9" t="s">
        <v>164</v>
      </c>
      <c r="G11" s="9" t="s">
        <v>165</v>
      </c>
      <c r="H11" s="10">
        <v>3210139281.4000001</v>
      </c>
    </row>
    <row r="12" spans="6:8" ht="17.100000000000001" customHeight="1" x14ac:dyDescent="0.25">
      <c r="F12" s="9" t="s">
        <v>166</v>
      </c>
      <c r="G12" s="9" t="s">
        <v>167</v>
      </c>
      <c r="H12" s="10">
        <v>3210139281.4000001</v>
      </c>
    </row>
    <row r="13" spans="6:8" ht="17.100000000000001" customHeight="1" x14ac:dyDescent="0.25">
      <c r="F13" s="9" t="s">
        <v>168</v>
      </c>
      <c r="G13" s="9" t="s">
        <v>169</v>
      </c>
      <c r="H13" s="10">
        <v>109393826.59</v>
      </c>
    </row>
    <row r="14" spans="6:8" ht="17.100000000000001" customHeight="1" x14ac:dyDescent="0.25">
      <c r="F14" s="9" t="s">
        <v>170</v>
      </c>
      <c r="G14" s="9" t="s">
        <v>171</v>
      </c>
      <c r="H14" s="10">
        <v>108388738.25</v>
      </c>
    </row>
    <row r="15" spans="6:8" ht="17.100000000000001" customHeight="1" x14ac:dyDescent="0.25">
      <c r="F15" s="9" t="s">
        <v>172</v>
      </c>
      <c r="G15" s="9" t="s">
        <v>173</v>
      </c>
      <c r="H15" s="10">
        <v>1005088.34</v>
      </c>
    </row>
    <row r="16" spans="6:8" ht="17.100000000000001" customHeight="1" x14ac:dyDescent="0.25">
      <c r="F16" s="9" t="s">
        <v>174</v>
      </c>
      <c r="G16" s="9" t="s">
        <v>175</v>
      </c>
      <c r="H16" s="10">
        <v>9000000</v>
      </c>
    </row>
    <row r="17" spans="6:8" ht="17.100000000000001" customHeight="1" x14ac:dyDescent="0.25">
      <c r="F17" s="9" t="s">
        <v>176</v>
      </c>
      <c r="G17" s="9" t="s">
        <v>177</v>
      </c>
      <c r="H17" s="10">
        <v>9000000</v>
      </c>
    </row>
    <row r="18" spans="6:8" ht="17.100000000000001" customHeight="1" x14ac:dyDescent="0.25">
      <c r="F18" s="9" t="s">
        <v>178</v>
      </c>
      <c r="G18" s="9" t="s">
        <v>179</v>
      </c>
      <c r="H18" s="10">
        <v>6202430180.4399996</v>
      </c>
    </row>
    <row r="19" spans="6:8" ht="17.100000000000001" customHeight="1" x14ac:dyDescent="0.25">
      <c r="F19" s="9" t="s">
        <v>180</v>
      </c>
      <c r="G19" s="9" t="s">
        <v>181</v>
      </c>
      <c r="H19" s="10">
        <v>135925919.41999999</v>
      </c>
    </row>
    <row r="20" spans="6:8" ht="17.100000000000001" customHeight="1" x14ac:dyDescent="0.25">
      <c r="F20" s="9" t="s">
        <v>182</v>
      </c>
      <c r="G20" s="9" t="s">
        <v>183</v>
      </c>
      <c r="H20" s="10">
        <v>135925919.41999999</v>
      </c>
    </row>
    <row r="21" spans="6:8" ht="17.100000000000001" customHeight="1" x14ac:dyDescent="0.25">
      <c r="F21" s="9" t="s">
        <v>184</v>
      </c>
      <c r="G21" s="9" t="s">
        <v>185</v>
      </c>
      <c r="H21" s="10">
        <v>6066504261.0200005</v>
      </c>
    </row>
    <row r="22" spans="6:8" ht="17.100000000000001" customHeight="1" x14ac:dyDescent="0.25">
      <c r="F22" s="9" t="s">
        <v>186</v>
      </c>
      <c r="G22" s="9" t="s">
        <v>187</v>
      </c>
      <c r="H22" s="10">
        <v>6066504261.0200005</v>
      </c>
    </row>
    <row r="23" spans="6:8" ht="17.100000000000001" customHeight="1" x14ac:dyDescent="0.25">
      <c r="F23" s="9" t="s">
        <v>188</v>
      </c>
      <c r="G23" s="9" t="s">
        <v>189</v>
      </c>
      <c r="H23" s="10">
        <v>0</v>
      </c>
    </row>
    <row r="24" spans="6:8" ht="17.100000000000001" customHeight="1" x14ac:dyDescent="0.25">
      <c r="F24" s="9" t="s">
        <v>190</v>
      </c>
      <c r="G24" s="9" t="s">
        <v>191</v>
      </c>
      <c r="H24" s="10">
        <v>0</v>
      </c>
    </row>
    <row r="25" spans="6:8" ht="17.100000000000001" customHeight="1" x14ac:dyDescent="0.25">
      <c r="F25" s="9" t="s">
        <v>192</v>
      </c>
      <c r="G25" s="9" t="s">
        <v>193</v>
      </c>
      <c r="H25" s="10">
        <v>0</v>
      </c>
    </row>
    <row r="26" spans="6:8" ht="17.100000000000001" customHeight="1" x14ac:dyDescent="0.25">
      <c r="F26" s="9" t="s">
        <v>194</v>
      </c>
      <c r="G26" s="9" t="s">
        <v>195</v>
      </c>
      <c r="H26" s="10">
        <v>0</v>
      </c>
    </row>
    <row r="27" spans="6:8" ht="17.100000000000001" customHeight="1" x14ac:dyDescent="0.25">
      <c r="F27" s="9" t="s">
        <v>196</v>
      </c>
      <c r="G27" s="9" t="s">
        <v>197</v>
      </c>
      <c r="H27" s="10">
        <v>1265846119.6800001</v>
      </c>
    </row>
    <row r="28" spans="6:8" ht="17.100000000000001" customHeight="1" x14ac:dyDescent="0.25">
      <c r="F28" s="9" t="s">
        <v>198</v>
      </c>
      <c r="G28" s="9" t="s">
        <v>199</v>
      </c>
      <c r="H28" s="10">
        <v>1265846119.6800001</v>
      </c>
    </row>
    <row r="29" spans="6:8" ht="17.100000000000001" customHeight="1" x14ac:dyDescent="0.25">
      <c r="F29" s="9" t="s">
        <v>200</v>
      </c>
      <c r="G29" s="9" t="s">
        <v>201</v>
      </c>
      <c r="H29" s="10">
        <v>1265846119.6800001</v>
      </c>
    </row>
  </sheetData>
  <mergeCells count="1">
    <mergeCell ref="F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569C1-A3DE-4705-9161-58B52BEC0428}">
  <dimension ref="F3:H15"/>
  <sheetViews>
    <sheetView workbookViewId="0">
      <selection activeCell="C11" sqref="C11"/>
    </sheetView>
  </sheetViews>
  <sheetFormatPr baseColWidth="10" defaultRowHeight="15" x14ac:dyDescent="0.25"/>
  <cols>
    <col min="1" max="5" width="11.42578125" style="6"/>
    <col min="6" max="6" width="24.42578125" style="6" customWidth="1"/>
    <col min="7" max="7" width="35.42578125" style="6" customWidth="1"/>
    <col min="8" max="8" width="17.140625" style="6" bestFit="1" customWidth="1"/>
    <col min="9" max="16384" width="11.42578125" style="6"/>
  </cols>
  <sheetData>
    <row r="3" spans="6:8" ht="15.75" x14ac:dyDescent="0.25">
      <c r="F3" s="40" t="s">
        <v>204</v>
      </c>
      <c r="G3" s="40"/>
      <c r="H3" s="32" t="s">
        <v>203</v>
      </c>
    </row>
    <row r="4" spans="6:8" x14ac:dyDescent="0.25">
      <c r="F4" s="9" t="s">
        <v>151</v>
      </c>
      <c r="G4" s="9" t="s">
        <v>150</v>
      </c>
      <c r="H4" s="10">
        <v>9552323178.8600006</v>
      </c>
    </row>
    <row r="5" spans="6:8" x14ac:dyDescent="0.25">
      <c r="F5" s="9" t="s">
        <v>153</v>
      </c>
      <c r="G5" s="9" t="s">
        <v>152</v>
      </c>
      <c r="H5" s="10">
        <v>9552323178.8600006</v>
      </c>
    </row>
    <row r="6" spans="6:8" x14ac:dyDescent="0.25">
      <c r="F6" s="9" t="s">
        <v>155</v>
      </c>
      <c r="G6" s="9" t="s">
        <v>154</v>
      </c>
      <c r="H6" s="10">
        <v>9552323178.8600006</v>
      </c>
    </row>
    <row r="7" spans="6:8" x14ac:dyDescent="0.25">
      <c r="F7" s="9" t="s">
        <v>157</v>
      </c>
      <c r="G7" s="9" t="s">
        <v>156</v>
      </c>
      <c r="H7" s="10">
        <v>21359890.43</v>
      </c>
    </row>
    <row r="8" spans="6:8" x14ac:dyDescent="0.25">
      <c r="F8" s="9" t="s">
        <v>163</v>
      </c>
      <c r="G8" s="9" t="s">
        <v>162</v>
      </c>
      <c r="H8" s="10">
        <v>3328533107.9899998</v>
      </c>
    </row>
    <row r="9" spans="6:8" x14ac:dyDescent="0.25">
      <c r="F9" s="9" t="s">
        <v>165</v>
      </c>
      <c r="G9" s="9" t="s">
        <v>164</v>
      </c>
      <c r="H9" s="10">
        <v>3210139281.4000001</v>
      </c>
    </row>
    <row r="10" spans="6:8" x14ac:dyDescent="0.25">
      <c r="F10" s="9" t="s">
        <v>169</v>
      </c>
      <c r="G10" s="9" t="s">
        <v>168</v>
      </c>
      <c r="H10" s="10">
        <v>109393826.59</v>
      </c>
    </row>
    <row r="11" spans="6:8" x14ac:dyDescent="0.25">
      <c r="F11" s="9" t="s">
        <v>175</v>
      </c>
      <c r="G11" s="9" t="s">
        <v>174</v>
      </c>
      <c r="H11" s="10">
        <v>9000000</v>
      </c>
    </row>
    <row r="12" spans="6:8" x14ac:dyDescent="0.25">
      <c r="F12" s="9" t="s">
        <v>179</v>
      </c>
      <c r="G12" s="9" t="s">
        <v>178</v>
      </c>
      <c r="H12" s="10">
        <v>6202430180.4399996</v>
      </c>
    </row>
    <row r="13" spans="6:8" ht="26.1" customHeight="1" x14ac:dyDescent="0.25">
      <c r="F13" s="9" t="s">
        <v>181</v>
      </c>
      <c r="G13" s="9" t="s">
        <v>180</v>
      </c>
      <c r="H13" s="10">
        <v>135925919.41999999</v>
      </c>
    </row>
    <row r="14" spans="6:8" ht="23.45" customHeight="1" x14ac:dyDescent="0.25">
      <c r="F14" s="9" t="s">
        <v>185</v>
      </c>
      <c r="G14" s="9" t="s">
        <v>184</v>
      </c>
      <c r="H14" s="10">
        <v>6066504261.0200005</v>
      </c>
    </row>
    <row r="15" spans="6:8" x14ac:dyDescent="0.25">
      <c r="F15" s="9" t="s">
        <v>197</v>
      </c>
      <c r="G15" s="9" t="s">
        <v>196</v>
      </c>
      <c r="H15" s="10">
        <v>1265846119.6800001</v>
      </c>
    </row>
  </sheetData>
  <mergeCells count="1"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PRESUPUESTO TOTAL</vt:lpstr>
      <vt:lpstr>GENERAL CE</vt:lpstr>
      <vt:lpstr>PROGRAMA 1</vt:lpstr>
      <vt:lpstr>PROGRAMA 1 CE</vt:lpstr>
      <vt:lpstr>PROGRAMA 2</vt:lpstr>
      <vt:lpstr>PROGRAMA 2 CE</vt:lpstr>
      <vt:lpstr>EGRESOS</vt:lpstr>
      <vt:lpstr>INGRESOS GENERAL</vt:lpstr>
      <vt:lpstr>INGRESOS</vt:lpstr>
      <vt:lpstr>EGRESOS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Rojas Rivera</dc:creator>
  <cp:lastModifiedBy>Jockseline Diaz Diaz</cp:lastModifiedBy>
  <dcterms:created xsi:type="dcterms:W3CDTF">2022-12-21T20:50:57Z</dcterms:created>
  <dcterms:modified xsi:type="dcterms:W3CDTF">2023-01-16T23:54:04Z</dcterms:modified>
</cp:coreProperties>
</file>