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m.Calvo\Desktop\"/>
    </mc:Choice>
  </mc:AlternateContent>
  <xr:revisionPtr revIDLastSave="0" documentId="13_ncr:1_{02681939-299F-4777-A818-9EB53743890E}" xr6:coauthVersionLast="45" xr6:coauthVersionMax="45" xr10:uidLastSave="{00000000-0000-0000-0000-000000000000}"/>
  <bookViews>
    <workbookView xWindow="-120" yWindow="-120" windowWidth="20730" windowHeight="11160" xr2:uid="{6C7A5B31-1CC9-4509-AEAC-E9012095F66D}"/>
  </bookViews>
  <sheets>
    <sheet name="PUNTARENAS-CALDERA" sheetId="1" r:id="rId1"/>
    <sheet name="RESUMEN" sheetId="2" state="hidden" r:id="rId2"/>
    <sheet name="REPORTE GRÁFICO" sheetId="3" state="hidden" r:id="rId3"/>
  </sheets>
  <definedNames>
    <definedName name="_xlnm.Print_Area" localSheetId="0">'PUNTARENAS-CALDERA'!$A$1:$S$286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59" i="1" l="1"/>
  <c r="L259" i="1"/>
  <c r="Y259" i="1"/>
  <c r="L252" i="1"/>
  <c r="M252" i="1"/>
  <c r="Y252" i="1"/>
  <c r="M279" i="1" l="1"/>
  <c r="L279" i="1"/>
  <c r="Y279" i="1"/>
  <c r="M278" i="1"/>
  <c r="L278" i="1"/>
  <c r="Y278" i="1"/>
  <c r="M275" i="1"/>
  <c r="L275" i="1"/>
  <c r="Y275" i="1"/>
  <c r="M272" i="1"/>
  <c r="L272" i="1"/>
  <c r="Y272" i="1"/>
  <c r="M265" i="1"/>
  <c r="L265" i="1"/>
  <c r="Y265" i="1"/>
  <c r="L260" i="1"/>
  <c r="M260" i="1"/>
  <c r="Y260" i="1"/>
  <c r="M253" i="1"/>
  <c r="L253" i="1"/>
  <c r="Y253" i="1"/>
  <c r="L244" i="1"/>
  <c r="M244" i="1"/>
  <c r="Y244" i="1"/>
  <c r="L239" i="1"/>
  <c r="M239" i="1"/>
  <c r="Y239" i="1"/>
  <c r="M225" i="1"/>
  <c r="L225" i="1"/>
  <c r="Y225" i="1"/>
  <c r="L223" i="1"/>
  <c r="M223" i="1"/>
  <c r="Y223" i="1"/>
  <c r="L221" i="1"/>
  <c r="M221" i="1"/>
  <c r="Y221" i="1"/>
  <c r="L287" i="1" l="1"/>
  <c r="M287" i="1"/>
  <c r="Y287" i="1"/>
  <c r="L286" i="1"/>
  <c r="M286" i="1"/>
  <c r="Y286" i="1"/>
  <c r="L235" i="1" l="1"/>
  <c r="M235" i="1"/>
  <c r="Y235" i="1"/>
  <c r="M203" i="1" l="1"/>
  <c r="L203" i="1"/>
  <c r="Y203" i="1"/>
  <c r="L193" i="1"/>
  <c r="M193" i="1"/>
  <c r="Y193" i="1"/>
  <c r="Y285" i="1" l="1"/>
  <c r="M285" i="1"/>
  <c r="L285" i="1"/>
  <c r="M280" i="1"/>
  <c r="L280" i="1"/>
  <c r="Y280" i="1"/>
  <c r="M270" i="1"/>
  <c r="L270" i="1"/>
  <c r="Y270" i="1"/>
  <c r="M268" i="1"/>
  <c r="L268" i="1"/>
  <c r="Y268" i="1"/>
  <c r="M267" i="1"/>
  <c r="L267" i="1"/>
  <c r="Y267" i="1"/>
  <c r="M266" i="1"/>
  <c r="L266" i="1"/>
  <c r="Y266" i="1"/>
  <c r="M262" i="1"/>
  <c r="L262" i="1"/>
  <c r="Y262" i="1"/>
  <c r="M261" i="1"/>
  <c r="L261" i="1"/>
  <c r="Y261" i="1"/>
  <c r="M258" i="1"/>
  <c r="L258" i="1"/>
  <c r="Y258" i="1"/>
  <c r="M255" i="1"/>
  <c r="L255" i="1"/>
  <c r="Y255" i="1"/>
  <c r="M250" i="1" l="1"/>
  <c r="L250" i="1"/>
  <c r="Y250" i="1"/>
  <c r="M249" i="1"/>
  <c r="L249" i="1"/>
  <c r="Y249" i="1"/>
  <c r="M246" i="1"/>
  <c r="L246" i="1"/>
  <c r="Y246" i="1"/>
  <c r="M238" i="1"/>
  <c r="L238" i="1"/>
  <c r="Y238" i="1"/>
  <c r="M237" i="1"/>
  <c r="L237" i="1"/>
  <c r="Y237" i="1"/>
  <c r="M232" i="1"/>
  <c r="L232" i="1"/>
  <c r="Y232" i="1"/>
  <c r="M230" i="1"/>
  <c r="L230" i="1"/>
  <c r="Y230" i="1"/>
  <c r="L227" i="1"/>
  <c r="M227" i="1"/>
  <c r="Y227" i="1"/>
  <c r="L205" i="1" l="1"/>
  <c r="M205" i="1"/>
  <c r="Y205" i="1"/>
  <c r="L198" i="1"/>
  <c r="M198" i="1"/>
  <c r="Y198" i="1"/>
  <c r="L129" i="1"/>
  <c r="M129" i="1"/>
  <c r="Y129" i="1"/>
  <c r="M126" i="1"/>
  <c r="L126" i="1"/>
  <c r="Y126" i="1"/>
  <c r="M84" i="1"/>
  <c r="L84" i="1"/>
  <c r="Y84" i="1"/>
  <c r="M75" i="1"/>
  <c r="L75" i="1"/>
  <c r="Y75" i="1"/>
  <c r="M63" i="1"/>
  <c r="L63" i="1"/>
  <c r="Y63" i="1"/>
  <c r="L51" i="1"/>
  <c r="M51" i="1"/>
  <c r="Y51" i="1"/>
  <c r="L47" i="1"/>
  <c r="M47" i="1"/>
  <c r="Y47" i="1"/>
  <c r="L105" i="1" l="1"/>
  <c r="M105" i="1"/>
  <c r="Y105" i="1"/>
  <c r="L95" i="1"/>
  <c r="M95" i="1"/>
  <c r="Y95" i="1"/>
  <c r="L93" i="1"/>
  <c r="M93" i="1"/>
  <c r="Y93" i="1"/>
  <c r="L89" i="1"/>
  <c r="M89" i="1"/>
  <c r="Y89" i="1"/>
  <c r="L83" i="1"/>
  <c r="M83" i="1"/>
  <c r="Y83" i="1"/>
  <c r="L81" i="1"/>
  <c r="M81" i="1"/>
  <c r="Y81" i="1"/>
  <c r="L74" i="1"/>
  <c r="M74" i="1"/>
  <c r="Y74" i="1"/>
  <c r="L66" i="1"/>
  <c r="M66" i="1"/>
  <c r="Y66" i="1"/>
  <c r="L64" i="1"/>
  <c r="M64" i="1"/>
  <c r="Y64" i="1"/>
  <c r="L62" i="1"/>
  <c r="M62" i="1"/>
  <c r="Y62" i="1"/>
  <c r="L41" i="1"/>
  <c r="L42" i="1"/>
  <c r="M41" i="1"/>
  <c r="M42" i="1"/>
  <c r="Y41" i="1"/>
  <c r="Y42" i="1"/>
  <c r="L43" i="1"/>
  <c r="L44" i="1"/>
  <c r="L45" i="1"/>
  <c r="M43" i="1"/>
  <c r="M44" i="1"/>
  <c r="M45" i="1"/>
  <c r="Y43" i="1"/>
  <c r="Y44" i="1"/>
  <c r="Y45" i="1"/>
  <c r="L46" i="1"/>
  <c r="M46" i="1"/>
  <c r="Y46" i="1"/>
  <c r="L48" i="1"/>
  <c r="M48" i="1"/>
  <c r="Y48" i="1"/>
  <c r="L49" i="1"/>
  <c r="M49" i="1"/>
  <c r="Y49" i="1"/>
  <c r="L36" i="1"/>
  <c r="M36" i="1"/>
  <c r="Y36" i="1"/>
  <c r="L31" i="1"/>
  <c r="M31" i="1"/>
  <c r="Y31" i="1"/>
  <c r="L25" i="1"/>
  <c r="M25" i="1"/>
  <c r="Y25" i="1"/>
  <c r="L26" i="1"/>
  <c r="M26" i="1"/>
  <c r="Y26" i="1"/>
  <c r="L27" i="1"/>
  <c r="M27" i="1"/>
  <c r="Y27" i="1"/>
  <c r="L21" i="1"/>
  <c r="L22" i="1"/>
  <c r="L23" i="1"/>
  <c r="M21" i="1"/>
  <c r="M22" i="1"/>
  <c r="M23" i="1"/>
  <c r="Y21" i="1"/>
  <c r="Y22" i="1"/>
  <c r="Y23" i="1"/>
  <c r="L10" i="1"/>
  <c r="L11" i="1"/>
  <c r="L12" i="1"/>
  <c r="L13" i="1"/>
  <c r="L14" i="1"/>
  <c r="L15" i="1"/>
  <c r="L16" i="1"/>
  <c r="L17" i="1"/>
  <c r="L18" i="1"/>
  <c r="M10" i="1"/>
  <c r="M11" i="1"/>
  <c r="M12" i="1"/>
  <c r="M13" i="1"/>
  <c r="M14" i="1"/>
  <c r="M15" i="1"/>
  <c r="M16" i="1"/>
  <c r="M17" i="1"/>
  <c r="M18" i="1"/>
  <c r="Y10" i="1"/>
  <c r="Y11" i="1"/>
  <c r="Y12" i="1"/>
  <c r="Y13" i="1"/>
  <c r="Y14" i="1"/>
  <c r="Y15" i="1"/>
  <c r="Y16" i="1"/>
  <c r="Y17" i="1"/>
  <c r="Y18" i="1"/>
  <c r="L273" i="1" l="1"/>
  <c r="M273" i="1"/>
  <c r="Y273" i="1"/>
  <c r="L224" i="1"/>
  <c r="M224" i="1"/>
  <c r="Y224" i="1"/>
  <c r="L219" i="1"/>
  <c r="M219" i="1"/>
  <c r="Y219" i="1"/>
  <c r="L209" i="1"/>
  <c r="M209" i="1"/>
  <c r="Y209" i="1"/>
  <c r="L207" i="1"/>
  <c r="M207" i="1"/>
  <c r="Y207" i="1"/>
  <c r="L208" i="1"/>
  <c r="M208" i="1"/>
  <c r="Y208" i="1"/>
  <c r="L92" i="1"/>
  <c r="M92" i="1"/>
  <c r="Y92" i="1"/>
  <c r="L19" i="1" l="1"/>
  <c r="M19" i="1"/>
  <c r="L20" i="1"/>
  <c r="M20" i="1"/>
  <c r="L24" i="1"/>
  <c r="M24" i="1"/>
  <c r="L28" i="1"/>
  <c r="M28" i="1"/>
  <c r="L29" i="1"/>
  <c r="M29" i="1"/>
  <c r="L30" i="1"/>
  <c r="M30" i="1"/>
  <c r="L32" i="1"/>
  <c r="M32" i="1"/>
  <c r="L33" i="1" l="1"/>
  <c r="L34" i="1"/>
  <c r="L35" i="1"/>
  <c r="L37" i="1"/>
  <c r="L38" i="1"/>
  <c r="L39" i="1"/>
  <c r="L40" i="1"/>
  <c r="L50" i="1"/>
  <c r="L52" i="1"/>
  <c r="L53" i="1"/>
  <c r="L54" i="1"/>
  <c r="L55" i="1"/>
  <c r="L56" i="1"/>
  <c r="L57" i="1"/>
  <c r="L58" i="1"/>
  <c r="L59" i="1"/>
  <c r="L60" i="1"/>
  <c r="L61" i="1"/>
  <c r="L65" i="1"/>
  <c r="L67" i="1"/>
  <c r="L68" i="1"/>
  <c r="L69" i="1"/>
  <c r="L70" i="1"/>
  <c r="L71" i="1"/>
  <c r="L72" i="1"/>
  <c r="L73" i="1"/>
  <c r="L76" i="1"/>
  <c r="L77" i="1"/>
  <c r="L78" i="1"/>
  <c r="L79" i="1"/>
  <c r="L80" i="1"/>
  <c r="L82" i="1"/>
  <c r="L85" i="1"/>
  <c r="L86" i="1"/>
  <c r="L87" i="1"/>
  <c r="L88" i="1"/>
  <c r="L90" i="1"/>
  <c r="L91" i="1"/>
  <c r="L94" i="1"/>
  <c r="L96" i="1"/>
  <c r="L97" i="1"/>
  <c r="L98" i="1"/>
  <c r="L99" i="1"/>
  <c r="L100" i="1"/>
  <c r="L101" i="1"/>
  <c r="L102" i="1"/>
  <c r="L103" i="1"/>
  <c r="L104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7" i="1"/>
  <c r="L128" i="1"/>
  <c r="L130" i="1"/>
  <c r="L131" i="1"/>
  <c r="L132" i="1"/>
  <c r="L133" i="1"/>
  <c r="L134" i="1"/>
  <c r="L135" i="1"/>
  <c r="L136" i="1"/>
  <c r="L137" i="1"/>
  <c r="L138" i="1"/>
  <c r="M33" i="1"/>
  <c r="M34" i="1"/>
  <c r="M35" i="1"/>
  <c r="M37" i="1"/>
  <c r="M38" i="1"/>
  <c r="M39" i="1"/>
  <c r="M40" i="1"/>
  <c r="M50" i="1"/>
  <c r="M52" i="1"/>
  <c r="M53" i="1"/>
  <c r="M54" i="1"/>
  <c r="M55" i="1"/>
  <c r="M56" i="1"/>
  <c r="M57" i="1"/>
  <c r="M58" i="1"/>
  <c r="M59" i="1"/>
  <c r="M60" i="1"/>
  <c r="M61" i="1"/>
  <c r="M65" i="1"/>
  <c r="M67" i="1"/>
  <c r="M68" i="1"/>
  <c r="M69" i="1"/>
  <c r="M70" i="1"/>
  <c r="M71" i="1"/>
  <c r="M72" i="1"/>
  <c r="M73" i="1"/>
  <c r="M76" i="1"/>
  <c r="M77" i="1"/>
  <c r="M78" i="1"/>
  <c r="M79" i="1"/>
  <c r="M80" i="1"/>
  <c r="M82" i="1"/>
  <c r="M85" i="1"/>
  <c r="M86" i="1"/>
  <c r="M87" i="1"/>
  <c r="M88" i="1"/>
  <c r="M90" i="1"/>
  <c r="M91" i="1"/>
  <c r="M94" i="1"/>
  <c r="M96" i="1"/>
  <c r="M97" i="1"/>
  <c r="M98" i="1"/>
  <c r="M99" i="1"/>
  <c r="M100" i="1"/>
  <c r="M101" i="1"/>
  <c r="M102" i="1"/>
  <c r="M103" i="1"/>
  <c r="M104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7" i="1"/>
  <c r="M128" i="1"/>
  <c r="M130" i="1"/>
  <c r="M131" i="1"/>
  <c r="M132" i="1"/>
  <c r="M133" i="1"/>
  <c r="M134" i="1"/>
  <c r="M135" i="1"/>
  <c r="M136" i="1"/>
  <c r="M137" i="1"/>
  <c r="M138" i="1"/>
  <c r="Y33" i="1"/>
  <c r="Y34" i="1"/>
  <c r="Y35" i="1"/>
  <c r="Y37" i="1"/>
  <c r="Y38" i="1"/>
  <c r="Y39" i="1"/>
  <c r="Y40" i="1"/>
  <c r="Y50" i="1"/>
  <c r="Y52" i="1"/>
  <c r="Y53" i="1"/>
  <c r="Y54" i="1"/>
  <c r="Y55" i="1"/>
  <c r="Y56" i="1"/>
  <c r="Y57" i="1"/>
  <c r="Y58" i="1"/>
  <c r="Y59" i="1"/>
  <c r="Y60" i="1"/>
  <c r="Y61" i="1"/>
  <c r="Y65" i="1"/>
  <c r="Y67" i="1"/>
  <c r="Y68" i="1"/>
  <c r="Y69" i="1"/>
  <c r="Y70" i="1"/>
  <c r="Y71" i="1"/>
  <c r="Y72" i="1"/>
  <c r="Y73" i="1"/>
  <c r="Y76" i="1"/>
  <c r="Y77" i="1"/>
  <c r="Y78" i="1"/>
  <c r="Y79" i="1"/>
  <c r="Y80" i="1"/>
  <c r="Y82" i="1"/>
  <c r="Y85" i="1"/>
  <c r="Y86" i="1"/>
  <c r="Y87" i="1"/>
  <c r="Y88" i="1"/>
  <c r="Y90" i="1"/>
  <c r="Y91" i="1"/>
  <c r="Y94" i="1"/>
  <c r="Y96" i="1"/>
  <c r="Y97" i="1"/>
  <c r="Y98" i="1"/>
  <c r="Y99" i="1"/>
  <c r="Y100" i="1"/>
  <c r="Y101" i="1"/>
  <c r="Y102" i="1"/>
  <c r="Y103" i="1"/>
  <c r="Y104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7" i="1"/>
  <c r="Y128" i="1"/>
  <c r="Y130" i="1"/>
  <c r="Y131" i="1"/>
  <c r="Y132" i="1"/>
  <c r="Y133" i="1"/>
  <c r="Y134" i="1"/>
  <c r="Y135" i="1"/>
  <c r="Y136" i="1"/>
  <c r="Y137" i="1"/>
  <c r="Y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4" i="1"/>
  <c r="L195" i="1"/>
  <c r="L196" i="1"/>
  <c r="L197" i="1"/>
  <c r="L199" i="1"/>
  <c r="L200" i="1"/>
  <c r="L201" i="1"/>
  <c r="L202" i="1"/>
  <c r="L204" i="1"/>
  <c r="L206" i="1"/>
  <c r="L210" i="1"/>
  <c r="L211" i="1"/>
  <c r="L212" i="1"/>
  <c r="L213" i="1"/>
  <c r="L214" i="1"/>
  <c r="L215" i="1"/>
  <c r="L216" i="1"/>
  <c r="L217" i="1"/>
  <c r="L218" i="1"/>
  <c r="L220" i="1"/>
  <c r="L222" i="1"/>
  <c r="L226" i="1"/>
  <c r="L228" i="1"/>
  <c r="L229" i="1"/>
  <c r="L231" i="1"/>
  <c r="L233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4" i="1"/>
  <c r="M195" i="1"/>
  <c r="M196" i="1"/>
  <c r="M197" i="1"/>
  <c r="M199" i="1"/>
  <c r="M200" i="1"/>
  <c r="M201" i="1"/>
  <c r="M202" i="1"/>
  <c r="M204" i="1"/>
  <c r="M206" i="1"/>
  <c r="M210" i="1"/>
  <c r="M211" i="1"/>
  <c r="M212" i="1"/>
  <c r="M213" i="1"/>
  <c r="M214" i="1"/>
  <c r="M215" i="1"/>
  <c r="M216" i="1"/>
  <c r="M217" i="1"/>
  <c r="M218" i="1"/>
  <c r="M220" i="1"/>
  <c r="M222" i="1"/>
  <c r="M226" i="1"/>
  <c r="M228" i="1"/>
  <c r="M229" i="1"/>
  <c r="M231" i="1"/>
  <c r="M233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4" i="1"/>
  <c r="Y195" i="1"/>
  <c r="Y196" i="1"/>
  <c r="Y197" i="1"/>
  <c r="Y199" i="1"/>
  <c r="Y200" i="1"/>
  <c r="Y201" i="1"/>
  <c r="Y202" i="1"/>
  <c r="Y204" i="1"/>
  <c r="Y206" i="1"/>
  <c r="Y210" i="1"/>
  <c r="Y211" i="1"/>
  <c r="Y212" i="1"/>
  <c r="Y213" i="1"/>
  <c r="Y214" i="1"/>
  <c r="Y215" i="1"/>
  <c r="Y216" i="1"/>
  <c r="Y217" i="1"/>
  <c r="Y218" i="1"/>
  <c r="Y220" i="1"/>
  <c r="Y222" i="1"/>
  <c r="Y226" i="1"/>
  <c r="Y228" i="1"/>
  <c r="Y229" i="1"/>
  <c r="Y231" i="1"/>
  <c r="Y233" i="1"/>
  <c r="L234" i="1"/>
  <c r="L236" i="1"/>
  <c r="L240" i="1"/>
  <c r="L241" i="1"/>
  <c r="L242" i="1"/>
  <c r="L243" i="1"/>
  <c r="L245" i="1"/>
  <c r="L247" i="1"/>
  <c r="L248" i="1"/>
  <c r="L251" i="1"/>
  <c r="L254" i="1"/>
  <c r="L256" i="1"/>
  <c r="L257" i="1"/>
  <c r="L263" i="1"/>
  <c r="L264" i="1"/>
  <c r="L269" i="1"/>
  <c r="L271" i="1"/>
  <c r="L274" i="1"/>
  <c r="L276" i="1"/>
  <c r="L277" i="1"/>
  <c r="L281" i="1"/>
  <c r="L282" i="1"/>
  <c r="L283" i="1"/>
  <c r="L284" i="1"/>
  <c r="M234" i="1"/>
  <c r="M236" i="1"/>
  <c r="M240" i="1"/>
  <c r="M241" i="1"/>
  <c r="M242" i="1"/>
  <c r="M243" i="1"/>
  <c r="M245" i="1"/>
  <c r="M247" i="1"/>
  <c r="M248" i="1"/>
  <c r="M251" i="1"/>
  <c r="M254" i="1"/>
  <c r="M256" i="1"/>
  <c r="M257" i="1"/>
  <c r="M263" i="1"/>
  <c r="M264" i="1"/>
  <c r="M269" i="1"/>
  <c r="M271" i="1"/>
  <c r="M274" i="1"/>
  <c r="M276" i="1"/>
  <c r="M277" i="1"/>
  <c r="M281" i="1"/>
  <c r="M282" i="1"/>
  <c r="M283" i="1"/>
  <c r="M284" i="1"/>
  <c r="Y234" i="1"/>
  <c r="Y236" i="1"/>
  <c r="Y240" i="1"/>
  <c r="Y241" i="1"/>
  <c r="Y242" i="1"/>
  <c r="Y243" i="1"/>
  <c r="Y245" i="1"/>
  <c r="Y247" i="1"/>
  <c r="Y248" i="1"/>
  <c r="Y251" i="1"/>
  <c r="Y254" i="1"/>
  <c r="Y256" i="1"/>
  <c r="Y257" i="1"/>
  <c r="Y263" i="1"/>
  <c r="Y264" i="1"/>
  <c r="Y269" i="1"/>
  <c r="Y271" i="1"/>
  <c r="Y274" i="1"/>
  <c r="Y276" i="1"/>
  <c r="Y277" i="1"/>
  <c r="Y281" i="1"/>
  <c r="Y282" i="1"/>
  <c r="Y283" i="1"/>
  <c r="Y284" i="1"/>
  <c r="Y32" i="1"/>
  <c r="Y30" i="1"/>
  <c r="Y29" i="1"/>
  <c r="Y28" i="1"/>
  <c r="Y24" i="1"/>
  <c r="Y20" i="1"/>
  <c r="Y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Mariam Calvo Chaves</author>
  </authors>
  <commentList>
    <comment ref="F9" authorId="0" shapeId="0" xr:uid="{D7E3BEB6-685C-4C10-BC23-33A5961AE5C3}">
      <text>
        <r>
          <rPr>
            <b/>
            <sz val="9"/>
            <color indexed="81"/>
            <rFont val="Tahoma"/>
            <family val="2"/>
          </rPr>
          <t>Mariam Calvo Chaves:</t>
        </r>
        <r>
          <rPr>
            <sz val="9"/>
            <color indexed="81"/>
            <rFont val="Tahoma"/>
            <family val="2"/>
          </rPr>
          <t xml:space="preserve">
Anotar cantidad</t>
        </r>
      </text>
    </comment>
    <comment ref="G9" authorId="0" shapeId="0" xr:uid="{2CCE7DCD-B0DC-4454-97D5-7A33B2F4D319}">
      <text>
        <r>
          <rPr>
            <b/>
            <sz val="9"/>
            <color indexed="81"/>
            <rFont val="Tahoma"/>
            <family val="2"/>
          </rPr>
          <t>Mariam Calvo Chaves:</t>
        </r>
        <r>
          <rPr>
            <sz val="9"/>
            <color indexed="81"/>
            <rFont val="Tahoma"/>
            <family val="2"/>
          </rPr>
          <t xml:space="preserve">
Anotar Cantidad</t>
        </r>
      </text>
    </comment>
    <comment ref="O9" authorId="0" shapeId="0" xr:uid="{C170377E-F26C-4103-B87E-E952E5AF3C37}">
      <text>
        <r>
          <rPr>
            <b/>
            <sz val="9"/>
            <color indexed="81"/>
            <rFont val="Tahoma"/>
            <family val="2"/>
          </rPr>
          <t>Mariam Calvo Chaves: HORA MILITAR</t>
        </r>
      </text>
    </comment>
    <comment ref="P9" authorId="0" shapeId="0" xr:uid="{36F0B037-3E4F-488C-81FE-5CFE5BA810D8}">
      <text>
        <r>
          <rPr>
            <b/>
            <sz val="9"/>
            <color indexed="81"/>
            <rFont val="Tahoma"/>
            <family val="2"/>
          </rPr>
          <t>Mariam Calvo Chaves:</t>
        </r>
        <r>
          <rPr>
            <sz val="9"/>
            <color indexed="81"/>
            <rFont val="Tahoma"/>
            <family val="2"/>
          </rPr>
          <t xml:space="preserve">
HORA MILITAR</t>
        </r>
      </text>
    </comment>
  </commentList>
</comments>
</file>

<file path=xl/sharedStrings.xml><?xml version="1.0" encoding="utf-8"?>
<sst xmlns="http://schemas.openxmlformats.org/spreadsheetml/2006/main" count="2201" uniqueCount="168">
  <si>
    <t>INSTITUTO COSTARRICENSE DE PUERTOS DEL PACÍFICO</t>
  </si>
  <si>
    <t>DIRECCIÓN DE OPERACIONES PORTUARIAS</t>
  </si>
  <si>
    <t>Última actualización:</t>
  </si>
  <si>
    <t>CONTROL DE LLEGADA</t>
  </si>
  <si>
    <t>TEMPORADA</t>
  </si>
  <si>
    <t>FECHA ANUNCIADO (día/mes/año)</t>
  </si>
  <si>
    <t>RUTA (puerto anterior y posterior)</t>
  </si>
  <si>
    <t>NOMBRE DEL CRUCERO (EMBARCACION)</t>
  </si>
  <si>
    <t>LÍNEA DE CRUCERO/NAVIERA</t>
  </si>
  <si>
    <t>CAPACIDAD MÁXIMA DE PASAJEROS</t>
  </si>
  <si>
    <t>TRIPULANTES</t>
  </si>
  <si>
    <t>TONELAJE  GRT</t>
  </si>
  <si>
    <t>AG. PORTUARIO / NAVIERA</t>
  </si>
  <si>
    <t>MES DE LLEGADA</t>
  </si>
  <si>
    <t>DÍA</t>
  </si>
  <si>
    <t>FECHA LLEGADA  (día/mes/año)</t>
  </si>
  <si>
    <t>ETA</t>
  </si>
  <si>
    <t>ETD</t>
  </si>
  <si>
    <t>PUESTO ATRAQUE</t>
  </si>
  <si>
    <t>PUERTO (atracadero)</t>
  </si>
  <si>
    <t>BASE</t>
  </si>
  <si>
    <t>CANCELADO</t>
  </si>
  <si>
    <t>COMENTARIOS Y NOTAS</t>
  </si>
  <si>
    <t xml:space="preserve">PASAJEROS DESEMBARQUE </t>
  </si>
  <si>
    <t xml:space="preserve">PASAJEROS EMBARQUE </t>
  </si>
  <si>
    <t xml:space="preserve">PASAJEROS EN TRÁNSITO </t>
  </si>
  <si>
    <t>TOTAL PASAJEROS CRUCERISTAS</t>
  </si>
  <si>
    <t xml:space="preserve">TRIPULANTES </t>
  </si>
  <si>
    <t>TRIPULANTES (ENROLA/ DESENROLAN)</t>
  </si>
  <si>
    <t>Estadía (horas)</t>
  </si>
  <si>
    <t>2020-2021</t>
  </si>
  <si>
    <t>CELEBRITY SUMMIT</t>
  </si>
  <si>
    <t>SEVEN SEAS MARINER</t>
  </si>
  <si>
    <t>NORWEGIAN BLISS</t>
  </si>
  <si>
    <t>ROTTERDAM</t>
  </si>
  <si>
    <t>EMERALD PRINCESS</t>
  </si>
  <si>
    <t>ZAANDAM</t>
  </si>
  <si>
    <t>INSIGNIA</t>
  </si>
  <si>
    <t>CROWN PRINCESS</t>
  </si>
  <si>
    <t>SEVEN SEAS NAVIGATOR</t>
  </si>
  <si>
    <t>ISLAND PRINCESS</t>
  </si>
  <si>
    <t>AMADEA</t>
  </si>
  <si>
    <t>WINDSTAR</t>
  </si>
  <si>
    <t>MSC MAGNIFICA</t>
  </si>
  <si>
    <t>SERENISSIMA</t>
  </si>
  <si>
    <t>ALBATROS</t>
  </si>
  <si>
    <t>PACIFIC PRINCESS</t>
  </si>
  <si>
    <t>AMERA</t>
  </si>
  <si>
    <t>NORWEGIAN SUN</t>
  </si>
  <si>
    <t>EURODAM</t>
  </si>
  <si>
    <t>NORWEGIAN ENCORE</t>
  </si>
  <si>
    <t>OOSTERDAM</t>
  </si>
  <si>
    <t>CARNIVAL FREEDOM</t>
  </si>
  <si>
    <t>CORAL PRINCESS</t>
  </si>
  <si>
    <t>OCEAN VICTORY</t>
  </si>
  <si>
    <t>REGATTA</t>
  </si>
  <si>
    <t xml:space="preserve">SEABOURN ODYSSEY </t>
  </si>
  <si>
    <t>STAR BREEZE</t>
  </si>
  <si>
    <t>Royal Caribbean</t>
  </si>
  <si>
    <t xml:space="preserve">Norwegian Cruise Line </t>
  </si>
  <si>
    <t>Holland America Line</t>
  </si>
  <si>
    <t>Princess Cruises</t>
  </si>
  <si>
    <t>Bernhard Schulte</t>
  </si>
  <si>
    <t>WindStar Cruises</t>
  </si>
  <si>
    <t>MSC</t>
  </si>
  <si>
    <t>Serenissima</t>
  </si>
  <si>
    <t>Carnival Cruise Lines</t>
  </si>
  <si>
    <t>Victory Cruise Lines</t>
  </si>
  <si>
    <t>Seabourn Cruise Line</t>
  </si>
  <si>
    <t>333,32 MTS.</t>
  </si>
  <si>
    <t>134,00 MTS.</t>
  </si>
  <si>
    <t>168.028,00 TRB</t>
  </si>
  <si>
    <t>5.803,00 TRB</t>
  </si>
  <si>
    <t>Servicios de Atención a Naves S.A.</t>
  </si>
  <si>
    <t>Smyth Internacional S.A.</t>
  </si>
  <si>
    <t>Servicios Marítimos de Centroamérica S.A.</t>
  </si>
  <si>
    <t>Náutica Shipping Agents</t>
  </si>
  <si>
    <t>Agencia Marítima Transmares C.R.</t>
  </si>
  <si>
    <t>ON</t>
  </si>
  <si>
    <t>Puntarenas</t>
  </si>
  <si>
    <t>Caldera</t>
  </si>
  <si>
    <t>NO</t>
  </si>
  <si>
    <t>SI</t>
  </si>
  <si>
    <t>CELEBRITY MILLENNIUM</t>
  </si>
  <si>
    <t>RADIANCE</t>
  </si>
  <si>
    <t>NIEUW AMSTERDAM</t>
  </si>
  <si>
    <t>NORWEGIAN JEWEL</t>
  </si>
  <si>
    <t>SILVER CLOUD</t>
  </si>
  <si>
    <t>BOUDICCA</t>
  </si>
  <si>
    <t>SEABOURN QUEST</t>
  </si>
  <si>
    <t>SAPPHIRE PRINCESS</t>
  </si>
  <si>
    <t>DIAMOND PRINCESS</t>
  </si>
  <si>
    <t>ROALD AMUNDSEN</t>
  </si>
  <si>
    <t>GRAND PRINCESS</t>
  </si>
  <si>
    <t xml:space="preserve">VIKING STAR </t>
  </si>
  <si>
    <t>SEA CLOUD SPIRIT</t>
  </si>
  <si>
    <t>STAR LEGEND</t>
  </si>
  <si>
    <t>ARTANIA</t>
  </si>
  <si>
    <t>QUEEN VICTORIA</t>
  </si>
  <si>
    <t>RUBY PRINCESS</t>
  </si>
  <si>
    <t>EUROPA</t>
  </si>
  <si>
    <t>EUROPA 2</t>
  </si>
  <si>
    <t>GREG MORTIMER</t>
  </si>
  <si>
    <t>SPIRIT OF ADVENTURE</t>
  </si>
  <si>
    <t xml:space="preserve">ISLAND PRINCESS </t>
  </si>
  <si>
    <t>CRYSTAL SERENITY</t>
  </si>
  <si>
    <t>2021-2022</t>
  </si>
  <si>
    <t>Silversea</t>
  </si>
  <si>
    <t>Fred Olsen Cruise Line</t>
  </si>
  <si>
    <t>Hurtigruten</t>
  </si>
  <si>
    <t>Viking Ocean Cruises</t>
  </si>
  <si>
    <t>Sea Cloud</t>
  </si>
  <si>
    <t>Cunard Line</t>
  </si>
  <si>
    <t>Hapag Lloyd</t>
  </si>
  <si>
    <t>Saga Cruises</t>
  </si>
  <si>
    <t>Crystal Cruises</t>
  </si>
  <si>
    <t>2022-2023</t>
  </si>
  <si>
    <t>QUEEN ELIZABETH</t>
  </si>
  <si>
    <t>SERENADE OF THE SEAS</t>
  </si>
  <si>
    <t>VENTURE TWO</t>
  </si>
  <si>
    <t>SEABOURN ODYSSEY</t>
  </si>
  <si>
    <t>SILVER WIND</t>
  </si>
  <si>
    <t>NORWEGIAN JOY</t>
  </si>
  <si>
    <t>SEVEN SEAS SPLENDOR</t>
  </si>
  <si>
    <t>VIKING IX</t>
  </si>
  <si>
    <t>EVRIMA</t>
  </si>
  <si>
    <t>HANSEATIC INSPIRATION</t>
  </si>
  <si>
    <t>Seven Seas Cruises</t>
  </si>
  <si>
    <t>The Ritz-Carlton Yacht Collection</t>
  </si>
  <si>
    <t>Oceanía Cruises</t>
  </si>
  <si>
    <t>Suspensión de operaciones, COVID-19</t>
  </si>
  <si>
    <t>ZUIDERDAM</t>
  </si>
  <si>
    <t xml:space="preserve">SCENIC ECLIPSE </t>
  </si>
  <si>
    <t>VOLENDAM</t>
  </si>
  <si>
    <t>SEABOURN SOJOURN</t>
  </si>
  <si>
    <t>Scenic</t>
  </si>
  <si>
    <t>333,46 MTS.</t>
  </si>
  <si>
    <t>ASTOR</t>
  </si>
  <si>
    <t>WORLD ODYSSEY</t>
  </si>
  <si>
    <t>CMI</t>
  </si>
  <si>
    <t xml:space="preserve">TEMPORADA DE CRUCEROS PUNTARENAS - CALDERA </t>
  </si>
  <si>
    <t>LE CHAAMPLAIN</t>
  </si>
  <si>
    <t>Marítima Interoceánica</t>
  </si>
  <si>
    <t>LE DUMONT D'URVILLE</t>
  </si>
  <si>
    <t>L'AUSTRAL</t>
  </si>
  <si>
    <t>STAR CLIPPER</t>
  </si>
  <si>
    <t>2023-2024</t>
  </si>
  <si>
    <t>Ponant Cruises</t>
  </si>
  <si>
    <t>Scenic Cruises</t>
  </si>
  <si>
    <t>Royal Clipper</t>
  </si>
  <si>
    <t>Etiquetas de fila</t>
  </si>
  <si>
    <t>Total general</t>
  </si>
  <si>
    <t>FEBRERO</t>
  </si>
  <si>
    <t>ENERO</t>
  </si>
  <si>
    <t>MARZO</t>
  </si>
  <si>
    <t>ABRIL</t>
  </si>
  <si>
    <t>NOVIEMBRE</t>
  </si>
  <si>
    <t>MAYO</t>
  </si>
  <si>
    <t>OCTUBRE</t>
  </si>
  <si>
    <t>DICIEMBRE</t>
  </si>
  <si>
    <t>Cuenta de NOMBRE DEL CRUCERO (EMBARCACION)</t>
  </si>
  <si>
    <t>Etiquetas de columna</t>
  </si>
  <si>
    <t>CELEBRITY EDGE</t>
  </si>
  <si>
    <t>Sujeto a nuevo duque de alba 339 mts</t>
  </si>
  <si>
    <t>NAVIGATOR OF THE SEAS</t>
  </si>
  <si>
    <t>ESLORA (m) LOA</t>
  </si>
  <si>
    <t>CALADO (m) DRAFT</t>
  </si>
  <si>
    <t>CARIBBEAN PRINCESS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</si>
</sst>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MTS.&quot;"/>
    <numFmt numFmtId="165" formatCode="#,##0.00\ &quot;TRB&quot;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b/>
      <sz val="13"/>
      <color theme="1"/>
      <name val="Arial"/>
      <family val="2"/>
    </font>
    <font>
      <sz val="12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Calibri"/>
      <family val="2"/>
      <scheme val="minor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2" borderId="0" xfId="1" applyFont="1" applyFill="1" applyAlignment="1">
      <alignment horizontal="center" vertical="center"/>
    </xf>
    <xf numFmtId="4" fontId="2" fillId="2" borderId="0" xfId="1" applyNumberFormat="1" applyFont="1" applyFill="1" applyAlignment="1">
      <alignment horizontal="center" vertical="center"/>
    </xf>
    <xf numFmtId="0" fontId="4" fillId="2" borderId="0" xfId="1" applyFont="1" applyFill="1" applyAlignment="1">
      <alignment horizontal="left"/>
    </xf>
    <xf numFmtId="0" fontId="6" fillId="2" borderId="0" xfId="1" applyFont="1" applyFill="1" applyAlignment="1">
      <alignment horizontal="left"/>
    </xf>
    <xf numFmtId="4" fontId="5" fillId="2" borderId="0" xfId="1" applyNumberFormat="1" applyFont="1" applyFill="1" applyAlignment="1">
      <alignment horizontal="left" vertical="center" shrinkToFit="1"/>
    </xf>
    <xf numFmtId="0" fontId="7" fillId="2" borderId="0" xfId="1" applyFont="1" applyFill="1" applyAlignment="1">
      <alignment horizontal="center" vertical="center" shrinkToFit="1"/>
    </xf>
    <xf numFmtId="4" fontId="7" fillId="2" borderId="0" xfId="1" applyNumberFormat="1" applyFont="1" applyFill="1" applyAlignment="1">
      <alignment horizontal="center" vertical="center" shrinkToFit="1"/>
    </xf>
    <xf numFmtId="0" fontId="8" fillId="2" borderId="0" xfId="1" applyFont="1" applyFill="1"/>
    <xf numFmtId="0" fontId="9" fillId="4" borderId="2" xfId="1" applyFont="1" applyFill="1" applyBorder="1" applyAlignment="1">
      <alignment horizontal="center" vertical="top" wrapText="1"/>
    </xf>
    <xf numFmtId="0" fontId="9" fillId="5" borderId="2" xfId="1" applyFont="1" applyFill="1" applyBorder="1" applyAlignment="1">
      <alignment horizontal="center" vertical="top" wrapText="1"/>
    </xf>
    <xf numFmtId="0" fontId="9" fillId="6" borderId="2" xfId="1" applyFont="1" applyFill="1" applyBorder="1" applyAlignment="1">
      <alignment horizontal="center" vertical="top" wrapText="1"/>
    </xf>
    <xf numFmtId="0" fontId="9" fillId="3" borderId="2" xfId="1" applyFont="1" applyFill="1" applyBorder="1" applyAlignment="1">
      <alignment horizontal="center" vertical="top" wrapText="1"/>
    </xf>
    <xf numFmtId="0" fontId="2" fillId="2" borderId="0" xfId="1" applyFont="1" applyFill="1"/>
    <xf numFmtId="0" fontId="10" fillId="0" borderId="0" xfId="1" applyFont="1" applyAlignment="1">
      <alignment horizontal="center" vertical="center" wrapText="1"/>
    </xf>
    <xf numFmtId="0" fontId="10" fillId="0" borderId="0" xfId="1" applyFont="1" applyAlignment="1">
      <alignment horizontal="left" vertical="center" wrapText="1"/>
    </xf>
    <xf numFmtId="3" fontId="10" fillId="0" borderId="0" xfId="1" applyNumberFormat="1" applyFont="1" applyAlignment="1">
      <alignment horizontal="center" vertical="center" wrapText="1"/>
    </xf>
    <xf numFmtId="164" fontId="10" fillId="0" borderId="0" xfId="1" applyNumberFormat="1" applyFont="1" applyAlignment="1">
      <alignment horizontal="center" vertical="center" wrapText="1"/>
    </xf>
    <xf numFmtId="14" fontId="10" fillId="0" borderId="0" xfId="1" applyNumberFormat="1" applyFont="1" applyAlignment="1">
      <alignment horizontal="center" vertical="center" wrapText="1"/>
    </xf>
    <xf numFmtId="20" fontId="10" fillId="0" borderId="0" xfId="1" applyNumberFormat="1" applyFont="1" applyAlignment="1">
      <alignment horizontal="center" vertical="center" wrapText="1"/>
    </xf>
    <xf numFmtId="2" fontId="10" fillId="0" borderId="0" xfId="1" applyNumberFormat="1" applyFont="1" applyAlignment="1">
      <alignment horizontal="center" vertical="center" wrapText="1"/>
    </xf>
    <xf numFmtId="0" fontId="10" fillId="0" borderId="0" xfId="1" applyNumberFormat="1" applyFont="1" applyFill="1" applyAlignment="1">
      <alignment horizontal="center" vertical="center" wrapText="1"/>
    </xf>
    <xf numFmtId="0" fontId="10" fillId="0" borderId="0" xfId="0" applyFont="1" applyAlignment="1">
      <alignment vertical="center"/>
    </xf>
    <xf numFmtId="164" fontId="10" fillId="0" borderId="0" xfId="0" applyNumberFormat="1" applyFont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2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14" fontId="10" fillId="0" borderId="0" xfId="1" applyNumberFormat="1" applyFont="1" applyFill="1" applyAlignment="1">
      <alignment horizontal="center" vertical="center"/>
    </xf>
    <xf numFmtId="0" fontId="10" fillId="0" borderId="0" xfId="1" applyFont="1" applyFill="1" applyAlignment="1">
      <alignment horizontal="left" vertical="center" wrapText="1"/>
    </xf>
    <xf numFmtId="3" fontId="10" fillId="0" borderId="0" xfId="1" applyNumberFormat="1" applyFont="1" applyFill="1" applyAlignment="1">
      <alignment horizontal="center" vertical="center" wrapText="1"/>
    </xf>
    <xf numFmtId="164" fontId="10" fillId="0" borderId="0" xfId="1" applyNumberFormat="1" applyFont="1" applyFill="1" applyAlignment="1">
      <alignment horizontal="center" vertical="center"/>
    </xf>
    <xf numFmtId="164" fontId="10" fillId="0" borderId="0" xfId="1" applyNumberFormat="1" applyFont="1" applyFill="1" applyAlignment="1">
      <alignment horizontal="center" vertical="center" wrapText="1"/>
    </xf>
    <xf numFmtId="165" fontId="10" fillId="0" borderId="0" xfId="1" applyNumberFormat="1" applyFont="1" applyFill="1" applyAlignment="1">
      <alignment horizontal="center" vertical="center"/>
    </xf>
    <xf numFmtId="0" fontId="10" fillId="0" borderId="0" xfId="1" applyFont="1" applyFill="1" applyAlignment="1">
      <alignment vertical="center"/>
    </xf>
    <xf numFmtId="14" fontId="10" fillId="0" borderId="0" xfId="1" applyNumberFormat="1" applyFont="1" applyFill="1" applyAlignment="1">
      <alignment horizontal="center" vertical="center" wrapText="1"/>
    </xf>
    <xf numFmtId="20" fontId="10" fillId="0" borderId="0" xfId="1" applyNumberFormat="1" applyFont="1" applyFill="1" applyAlignment="1">
      <alignment horizontal="center" vertical="center"/>
    </xf>
    <xf numFmtId="20" fontId="10" fillId="0" borderId="0" xfId="1" applyNumberFormat="1" applyFont="1" applyFill="1" applyAlignment="1">
      <alignment horizontal="center" vertical="center" wrapText="1"/>
    </xf>
    <xf numFmtId="0" fontId="10" fillId="0" borderId="0" xfId="1" applyFont="1" applyFill="1" applyAlignment="1">
      <alignment horizontal="center" vertical="center" wrapText="1"/>
    </xf>
    <xf numFmtId="2" fontId="10" fillId="0" borderId="0" xfId="1" applyNumberFormat="1" applyFont="1" applyFill="1" applyAlignment="1">
      <alignment horizontal="center" vertical="center" wrapText="1"/>
    </xf>
    <xf numFmtId="17" fontId="5" fillId="2" borderId="0" xfId="1" applyNumberFormat="1" applyFont="1" applyFill="1" applyAlignment="1">
      <alignment vertical="center" shrinkToFit="1"/>
    </xf>
    <xf numFmtId="0" fontId="5" fillId="2" borderId="0" xfId="1" applyFont="1" applyFill="1" applyAlignment="1">
      <alignment vertical="center" shrinkToFit="1"/>
    </xf>
    <xf numFmtId="14" fontId="14" fillId="2" borderId="0" xfId="1" applyNumberFormat="1" applyFont="1" applyFill="1" applyAlignment="1">
      <alignment horizontal="left"/>
    </xf>
    <xf numFmtId="0" fontId="0" fillId="2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5" fillId="2" borderId="0" xfId="1" applyFont="1" applyFill="1" applyAlignment="1">
      <alignment horizontal="left" vertical="center" shrinkToFit="1"/>
    </xf>
    <xf numFmtId="0" fontId="3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left" vertical="center" shrinkToFit="1"/>
    </xf>
    <xf numFmtId="0" fontId="1" fillId="2" borderId="0" xfId="1" applyFont="1" applyFill="1"/>
    <xf numFmtId="0" fontId="1" fillId="2" borderId="0" xfId="1" applyFont="1" applyFill="1" applyAlignment="1">
      <alignment horizontal="center"/>
    </xf>
    <xf numFmtId="0" fontId="1" fillId="0" borderId="0" xfId="1" applyFont="1"/>
    <xf numFmtId="0" fontId="1" fillId="0" borderId="0" xfId="1" applyFont="1" applyAlignment="1">
      <alignment horizontal="center"/>
    </xf>
    <xf numFmtId="0" fontId="10" fillId="7" borderId="0" xfId="1" applyFont="1" applyFill="1" applyAlignment="1">
      <alignment horizontal="left" vertical="center" wrapText="1"/>
    </xf>
    <xf numFmtId="14" fontId="10" fillId="7" borderId="0" xfId="1" applyNumberFormat="1" applyFont="1" applyFill="1" applyAlignment="1">
      <alignment horizontal="center" vertical="center" wrapText="1"/>
    </xf>
    <xf numFmtId="14" fontId="10" fillId="7" borderId="0" xfId="0" applyNumberFormat="1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14" fontId="10" fillId="7" borderId="0" xfId="1" applyNumberFormat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2" borderId="0" xfId="1" applyFont="1" applyFill="1" applyAlignment="1">
      <alignment horizontal="left" vertical="center" shrinkToFit="1"/>
    </xf>
    <xf numFmtId="0" fontId="3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left" vertical="center" shrinkToFit="1"/>
    </xf>
  </cellXfs>
  <cellStyles count="2">
    <cellStyle name="Normal" xfId="0" builtinId="0"/>
    <cellStyle name="Normal 2" xfId="1" xr:uid="{22D82043-A66D-4901-8EB6-2F3E026728DA}"/>
  </cellStyles>
  <dxfs count="34">
    <dxf>
      <font>
        <i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25" formatCode="hh:mm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25" formatCode="hh:mm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25" formatCode="hh:mm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0\ &quot;TRB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#,##0.00\ &quot;MTS.&quot;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#,##0.00\ &quot;MTS.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3"/>
        <name val="Arial"/>
        <family val="2"/>
        <scheme val="none"/>
      </font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family val="2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Arial"/>
        <family val="2"/>
        <scheme val="none"/>
      </font>
      <fill>
        <patternFill patternType="none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100695</xdr:colOff>
      <xdr:row>0</xdr:row>
      <xdr:rowOff>162528</xdr:rowOff>
    </xdr:from>
    <xdr:ext cx="2579914" cy="941097"/>
    <xdr:pic>
      <xdr:nvPicPr>
        <xdr:cNvPr id="2" name="Imagen 2">
          <a:extLst>
            <a:ext uri="{FF2B5EF4-FFF2-40B4-BE49-F238E27FC236}">
              <a16:creationId xmlns:a16="http://schemas.microsoft.com/office/drawing/2014/main" id="{6AB79F0D-72AD-482D-B42A-4A5EC980E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1836"/>
        <a:stretch>
          <a:fillRect/>
        </a:stretch>
      </xdr:blipFill>
      <xdr:spPr bwMode="auto">
        <a:xfrm>
          <a:off x="5570766" y="162528"/>
          <a:ext cx="2579914" cy="941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10</xdr:col>
      <xdr:colOff>1034142</xdr:colOff>
      <xdr:row>1</xdr:row>
      <xdr:rowOff>136071</xdr:rowOff>
    </xdr:from>
    <xdr:to>
      <xdr:col>15</xdr:col>
      <xdr:colOff>544286</xdr:colOff>
      <xdr:row>3</xdr:row>
      <xdr:rowOff>217714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49C7D18-D22D-46EE-AB55-0BFD5B4ACDD0}"/>
            </a:ext>
          </a:extLst>
        </xdr:cNvPr>
        <xdr:cNvSpPr txBox="1"/>
      </xdr:nvSpPr>
      <xdr:spPr>
        <a:xfrm>
          <a:off x="9103178" y="299357"/>
          <a:ext cx="5075465" cy="70757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R" sz="2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*SUJETO</a:t>
          </a:r>
          <a:r>
            <a:rPr lang="es-CR" sz="2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A CAMBIOS POR EL COVID-19</a:t>
          </a:r>
          <a:endParaRPr lang="es-CR" sz="2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am Calvo Chaves" refreshedDate="44174.512392129633" createdVersion="6" refreshedVersion="6" minRefreshableVersion="3" recordCount="465" xr:uid="{23E61E16-F08F-4410-BA01-D9C30FE11184}">
  <cacheSource type="worksheet">
    <worksheetSource ref="A9:AB490" sheet="PUNTARENAS-CALDERA"/>
  </cacheSource>
  <cacheFields count="28">
    <cacheField name="TEMPORADA" numFmtId="0">
      <sharedItems containsBlank="1" count="5">
        <s v="2020-2021"/>
        <s v="2021-2022"/>
        <s v="2022-2023"/>
        <s v="2023-2024"/>
        <m/>
      </sharedItems>
    </cacheField>
    <cacheField name="FECHA ANUNCIADO (día/mes/año)" numFmtId="0">
      <sharedItems containsNonDate="0" containsDate="1" containsString="0" containsBlank="1" minDate="2020-05-29T00:00:00" maxDate="2020-11-19T00:00:00"/>
    </cacheField>
    <cacheField name="RUTA (puerto anterior y posterior)" numFmtId="0">
      <sharedItems containsNonDate="0" containsString="0" containsBlank="1"/>
    </cacheField>
    <cacheField name="NOMBRE DEL CRUCERO (EMBARCACION)" numFmtId="0">
      <sharedItems containsBlank="1" count="72">
        <s v="CORAL PRINCESS"/>
        <s v="OOSTERDAM"/>
        <s v="SCENIC ECLIPSE "/>
        <s v="VOLENDAM"/>
        <s v="NORWEGIAN JOY"/>
        <s v="SEABOURN SOJOURN"/>
        <s v="NORWEGIAN SUN"/>
        <s v="CELEBRITY SUMMIT"/>
        <s v="SEVEN SEAS MARINER"/>
        <s v="ZAANDAM"/>
        <s v="EMERALD PRINCESS"/>
        <s v="NORWEGIAN BLISS"/>
        <s v="ROTTERDAM"/>
        <s v="WINDSTAR"/>
        <s v="INSIGNIA"/>
        <s v="CROWN PRINCESS"/>
        <s v="SEVEN SEAS NAVIGATOR"/>
        <s v="WORLD ODYSSEY"/>
        <s v="SEA CLOUD SPIRIT"/>
        <s v="LE CHAAMPLAIN"/>
        <s v="ASTOR"/>
        <s v="ISLAND PRINCESS"/>
        <s v="LE DUMONT D'URVILLE"/>
        <s v="AMADEA"/>
        <s v="STAR LEGEND"/>
        <s v="MSC MAGNIFICA"/>
        <s v="SERENISSIMA"/>
        <s v="ALBATROS"/>
        <s v="PACIFIC PRINCESS"/>
        <s v="AMERA"/>
        <s v="EURODAM"/>
        <s v="NORWEGIAN ENCORE"/>
        <s v="CARNIVAL FREEDOM"/>
        <s v="ROALD AMUNDSEN"/>
        <s v="OCEAN VICTORY"/>
        <s v="REGATTA"/>
        <s v="SEABOURN ODYSSEY "/>
        <s v="STAR BREEZE"/>
        <s v="CELEBRITY MILLENNIUM"/>
        <s v="RADIANCE"/>
        <s v="NIEUW AMSTERDAM"/>
        <s v="NORWEGIAN JEWEL"/>
        <s v="SILVER CLOUD"/>
        <s v="L'AUSTRAL"/>
        <s v="BOUDICCA"/>
        <s v="SEABOURN QUEST"/>
        <s v="SAPPHIRE PRINCESS"/>
        <s v="DIAMOND PRINCESS"/>
        <s v="GRAND PRINCESS"/>
        <s v="VIKING STAR "/>
        <s v="ARTANIA"/>
        <s v="QUEEN VICTORIA"/>
        <s v="RUBY PRINCESS"/>
        <s v="EUROPA"/>
        <s v="EUROPA 2"/>
        <s v="GREG MORTIMER"/>
        <s v="SPIRIT OF ADVENTURE"/>
        <s v="ISLAND PRINCESS "/>
        <s v="CRYSTAL SERENITY"/>
        <s v="NAVIGATOR (RCL)"/>
        <s v="QUEEN ELIZABETH"/>
        <s v="SERENADE OF THE SEAS"/>
        <s v="VENTURE TWO"/>
        <s v="SEABOURN ODYSSEY"/>
        <s v="SILVER WIND"/>
        <s v="ZUIDERDAM"/>
        <s v="STAR CLIPPER"/>
        <s v="SEVEN SEAS SPLENDOR"/>
        <s v="VIKING IX"/>
        <s v="EVRIMA"/>
        <s v="HANSEATIC INSPIRATION"/>
        <m/>
      </sharedItems>
    </cacheField>
    <cacheField name="LÍNEA DE CRUCERO/NAVIERA" numFmtId="0">
      <sharedItems containsBlank="1" count="29">
        <s v="Princess Cruises"/>
        <s v="Holland America Line"/>
        <s v="Scenic"/>
        <s v="Norwegian Cruise Line "/>
        <s v="Seabourn Cruise Line"/>
        <s v="Royal Caribbean"/>
        <s v="WindStar Cruises"/>
        <s v="CMI"/>
        <s v="Sea Cloud"/>
        <s v="Ponant Cruises"/>
        <m/>
        <s v="Bernhard Schulte"/>
        <s v="MSC"/>
        <s v="Serenissima"/>
        <s v="Carnival Cruise Lines"/>
        <s v="Hurtigruten"/>
        <s v="Victory Cruise Lines"/>
        <s v="Silversea"/>
        <s v="Fred Olsen Cruise Line"/>
        <s v="Viking Ocean Cruises"/>
        <s v="Cunard Line"/>
        <s v="Hapag Lloyd"/>
        <s v="Saga Cruises"/>
        <s v="Crystal Cruises"/>
        <s v="Scenic Cruises"/>
        <s v="Seven Seas Cruises"/>
        <s v="Royal Clipper"/>
        <s v="The Ritz-Carlton Yacht Collection"/>
        <s v="Oceanía Cruises"/>
      </sharedItems>
    </cacheField>
    <cacheField name="CAPACIDAD MÁXIMA DE PASAJEROS" numFmtId="0">
      <sharedItems containsNonDate="0" containsString="0" containsBlank="1"/>
    </cacheField>
    <cacheField name="TRIPULANTES" numFmtId="0">
      <sharedItems containsNonDate="0" containsString="0" containsBlank="1"/>
    </cacheField>
    <cacheField name="ESLORA (m)" numFmtId="0">
      <sharedItems containsBlank="1" containsMixedTypes="1" containsNumber="1" minValue="87.4" maxValue="334"/>
    </cacheField>
    <cacheField name="CALADO (m)" numFmtId="0">
      <sharedItems containsNonDate="0" containsString="0" containsBlank="1"/>
    </cacheField>
    <cacheField name="TONELAJE  GRT" numFmtId="0">
      <sharedItems containsBlank="1" containsMixedTypes="1" containsNumber="1" minValue="168.02799999999999" maxValue="169116"/>
    </cacheField>
    <cacheField name="AG. PORTUARIO / NAVIERA" numFmtId="0">
      <sharedItems containsBlank="1" count="7">
        <s v="Servicios Marítimos de Centroamérica S.A."/>
        <s v="Servicios de Atención a Naves S.A."/>
        <s v="Smyth Internacional S.A."/>
        <s v="Náutica Shipping Agents"/>
        <s v="Marítima Interoceánica"/>
        <s v="Agencia Marítima Transmares C.R."/>
        <m/>
      </sharedItems>
    </cacheField>
    <cacheField name="MES DE LLEGADA" numFmtId="0">
      <sharedItems containsBlank="1" count="13">
        <s v="OCTUBRE"/>
        <s v="NOVIEMBRE"/>
        <s v="DICIEMBRE"/>
        <s v="ENERO"/>
        <s v="FEBRERO"/>
        <s v="MARZO"/>
        <s v="ABRIL"/>
        <s v="MAYO"/>
        <s v="JUNIO"/>
        <s v="AGOSTO"/>
        <s v="SEPTIEMBRE"/>
        <s v="JULIO"/>
        <m/>
      </sharedItems>
    </cacheField>
    <cacheField name="DÍA" numFmtId="0">
      <sharedItems containsBlank="1"/>
    </cacheField>
    <cacheField name="FECHA LLEGADA  (día/mes/año)" numFmtId="0">
      <sharedItems containsNonDate="0" containsDate="1" containsString="0" containsBlank="1" minDate="2020-10-09T00:00:00" maxDate="2023-11-06T00:00:00"/>
    </cacheField>
    <cacheField name="ETA" numFmtId="0">
      <sharedItems containsDate="1" containsBlank="1" containsMixedTypes="1" minDate="1899-12-30T04:00:00" maxDate="1899-12-30T21:00:00" count="18">
        <d v="1899-12-30T07:00:00"/>
        <d v="1899-12-30T06:00:00"/>
        <d v="1899-12-30T08:00:00"/>
        <d v="1899-12-30T10:00:00"/>
        <d v="1899-12-30T09:00:00"/>
        <d v="1899-12-30T11:00:00"/>
        <s v="ON"/>
        <d v="1899-12-30T16:00:00"/>
        <d v="1899-12-30T12:00:00"/>
        <d v="1899-12-30T21:00:00"/>
        <d v="1899-12-30T19:30:00"/>
        <d v="1899-12-30T05:00:00"/>
        <d v="1899-12-30T18:00:00"/>
        <d v="1899-12-30T04:30:00"/>
        <d v="1899-12-30T06:30:00"/>
        <d v="1899-12-30T04:00:00"/>
        <d v="1899-12-30T19:00:00"/>
        <m/>
      </sharedItems>
    </cacheField>
    <cacheField name="ETD" numFmtId="0">
      <sharedItems containsDate="1" containsBlank="1" containsMixedTypes="1" minDate="1899-12-30T05:00:00" maxDate="1899-12-30T23:00:00" count="14">
        <d v="1899-12-30T19:00:00"/>
        <d v="1899-12-30T22:00:00"/>
        <d v="1899-12-30T17:00:00"/>
        <d v="1899-12-30T18:00:00"/>
        <d v="1899-12-30T18:30:00"/>
        <d v="1899-12-30T20:00:00"/>
        <d v="1899-12-30T16:00:00"/>
        <s v="ON"/>
        <d v="1899-12-30T21:00:00"/>
        <d v="1899-12-30T23:00:00"/>
        <d v="1899-12-30T05:00:00"/>
        <d v="1899-12-30T17:30:00"/>
        <d v="1899-12-30T14:30:00"/>
        <m/>
      </sharedItems>
    </cacheField>
    <cacheField name="PUESTO ATRAQUE" numFmtId="0">
      <sharedItems containsNonDate="0" containsString="0" containsBlank="1"/>
    </cacheField>
    <cacheField name="PUERTO (atracadero)" numFmtId="0">
      <sharedItems containsBlank="1" count="3">
        <s v="Puntarenas"/>
        <s v="Caldera"/>
        <m/>
      </sharedItems>
    </cacheField>
    <cacheField name="BASE" numFmtId="0">
      <sharedItems containsBlank="1"/>
    </cacheField>
    <cacheField name="CANCELADO" numFmtId="0">
      <sharedItems containsBlank="1"/>
    </cacheField>
    <cacheField name="COMENTARIOS Y NOTAS" numFmtId="0">
      <sharedItems containsBlank="1"/>
    </cacheField>
    <cacheField name="PASAJEROS DESEMBARQUE " numFmtId="0">
      <sharedItems containsNonDate="0" containsString="0" containsBlank="1"/>
    </cacheField>
    <cacheField name="PASAJEROS EMBARQUE " numFmtId="0">
      <sharedItems containsNonDate="0" containsString="0" containsBlank="1"/>
    </cacheField>
    <cacheField name="PASAJEROS EN TRÁNSITO " numFmtId="0">
      <sharedItems containsNonDate="0" containsString="0" containsBlank="1"/>
    </cacheField>
    <cacheField name="TOTAL PASAJEROS CRUCERISTAS" numFmtId="0">
      <sharedItems containsString="0" containsBlank="1" containsNumber="1" containsInteger="1" minValue="0" maxValue="0"/>
    </cacheField>
    <cacheField name="TRIPULANTES " numFmtId="0">
      <sharedItems containsNonDate="0" containsString="0" containsBlank="1"/>
    </cacheField>
    <cacheField name="TRIPULANTES (ENROLA/ DESENROLAN)" numFmtId="0">
      <sharedItems containsNonDate="0" containsString="0" containsBlank="1"/>
    </cacheField>
    <cacheField name="Estadía (horas)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5">
  <r>
    <x v="0"/>
    <m/>
    <m/>
    <x v="0"/>
    <x v="0"/>
    <m/>
    <m/>
    <n v="294"/>
    <m/>
    <n v="91627"/>
    <x v="0"/>
    <x v="0"/>
    <s v="VIE"/>
    <d v="2020-10-09T00:00:00"/>
    <x v="0"/>
    <x v="0"/>
    <m/>
    <x v="0"/>
    <s v="NO"/>
    <s v="SI"/>
    <s v="Suspensión de operaciones, COVID-19"/>
    <m/>
    <m/>
    <m/>
    <n v="0"/>
    <m/>
    <m/>
    <m/>
  </r>
  <r>
    <x v="0"/>
    <m/>
    <m/>
    <x v="1"/>
    <x v="1"/>
    <m/>
    <m/>
    <n v="285.24"/>
    <m/>
    <n v="82820"/>
    <x v="0"/>
    <x v="0"/>
    <s v="SÁB"/>
    <d v="2020-10-10T00:00:00"/>
    <x v="0"/>
    <x v="0"/>
    <m/>
    <x v="0"/>
    <s v="NO"/>
    <s v="SI"/>
    <s v="Suspensión de operaciones, COVID-19"/>
    <m/>
    <m/>
    <m/>
    <n v="0"/>
    <m/>
    <m/>
    <m/>
  </r>
  <r>
    <x v="0"/>
    <d v="2020-08-11T00:00:00"/>
    <m/>
    <x v="2"/>
    <x v="2"/>
    <m/>
    <m/>
    <n v="168.5"/>
    <m/>
    <n v="16350"/>
    <x v="1"/>
    <x v="0"/>
    <s v="SÁB"/>
    <d v="2020-10-10T00:00:00"/>
    <x v="1"/>
    <x v="1"/>
    <m/>
    <x v="1"/>
    <s v="SI"/>
    <s v="SI"/>
    <s v="Suspensión de operaciones, COVID-19"/>
    <m/>
    <m/>
    <m/>
    <n v="0"/>
    <m/>
    <m/>
    <m/>
  </r>
  <r>
    <x v="0"/>
    <m/>
    <m/>
    <x v="3"/>
    <x v="1"/>
    <m/>
    <m/>
    <n v="237.91"/>
    <m/>
    <n v="61214"/>
    <x v="0"/>
    <x v="0"/>
    <s v="DOM"/>
    <d v="2020-10-11T00:00:00"/>
    <x v="0"/>
    <x v="0"/>
    <m/>
    <x v="0"/>
    <s v="NO"/>
    <s v="SI"/>
    <s v="Suspensión de operaciones, COVID-19"/>
    <m/>
    <m/>
    <m/>
    <n v="0"/>
    <m/>
    <m/>
    <m/>
  </r>
  <r>
    <x v="0"/>
    <d v="2020-06-21T00:00:00"/>
    <m/>
    <x v="4"/>
    <x v="3"/>
    <m/>
    <m/>
    <s v="333,46 MTS."/>
    <m/>
    <n v="167725"/>
    <x v="2"/>
    <x v="0"/>
    <s v="DOM"/>
    <d v="2020-10-18T00:00:00"/>
    <x v="2"/>
    <x v="2"/>
    <m/>
    <x v="1"/>
    <s v="NO"/>
    <s v="SI"/>
    <s v="Suspensión de operaciones, COVID-19"/>
    <m/>
    <m/>
    <m/>
    <n v="0"/>
    <m/>
    <m/>
    <m/>
  </r>
  <r>
    <x v="0"/>
    <m/>
    <m/>
    <x v="0"/>
    <x v="0"/>
    <m/>
    <m/>
    <n v="294"/>
    <m/>
    <n v="91627"/>
    <x v="0"/>
    <x v="0"/>
    <s v="SÁB"/>
    <d v="2020-10-24T00:00:00"/>
    <x v="0"/>
    <x v="0"/>
    <m/>
    <x v="0"/>
    <s v="NO"/>
    <s v="SI"/>
    <s v="Suspensión de operaciones, COVID-19"/>
    <m/>
    <m/>
    <m/>
    <n v="0"/>
    <m/>
    <m/>
    <m/>
  </r>
  <r>
    <x v="0"/>
    <m/>
    <m/>
    <x v="5"/>
    <x v="4"/>
    <m/>
    <m/>
    <n v="198"/>
    <m/>
    <n v="32477"/>
    <x v="0"/>
    <x v="0"/>
    <s v="SÁB"/>
    <d v="2020-10-24T00:00:00"/>
    <x v="2"/>
    <x v="3"/>
    <m/>
    <x v="0"/>
    <s v="NO"/>
    <s v="SI"/>
    <s v="Suspensión de operaciones, COVID-19"/>
    <m/>
    <m/>
    <m/>
    <n v="0"/>
    <m/>
    <m/>
    <m/>
  </r>
  <r>
    <x v="0"/>
    <m/>
    <m/>
    <x v="6"/>
    <x v="3"/>
    <m/>
    <m/>
    <n v="258.60000000000002"/>
    <m/>
    <n v="78309"/>
    <x v="2"/>
    <x v="0"/>
    <s v="DOM"/>
    <d v="2020-10-25T00:00:00"/>
    <x v="0"/>
    <x v="2"/>
    <m/>
    <x v="0"/>
    <s v="NO"/>
    <s v="SI"/>
    <s v="Suspensión de operaciones, COVID-19"/>
    <m/>
    <m/>
    <m/>
    <n v="0"/>
    <m/>
    <m/>
    <m/>
  </r>
  <r>
    <x v="0"/>
    <m/>
    <m/>
    <x v="3"/>
    <x v="1"/>
    <m/>
    <m/>
    <n v="237.91"/>
    <m/>
    <n v="61214"/>
    <x v="0"/>
    <x v="0"/>
    <s v="LUN"/>
    <d v="2020-10-26T00:00:00"/>
    <x v="0"/>
    <x v="0"/>
    <m/>
    <x v="0"/>
    <s v="NO"/>
    <s v="SI"/>
    <s v="Suspensión de operaciones, COVID-19"/>
    <m/>
    <m/>
    <m/>
    <n v="0"/>
    <m/>
    <m/>
    <m/>
  </r>
  <r>
    <x v="0"/>
    <d v="2020-09-04T00:00:00"/>
    <m/>
    <x v="7"/>
    <x v="5"/>
    <m/>
    <m/>
    <n v="294"/>
    <m/>
    <n v="90940"/>
    <x v="1"/>
    <x v="1"/>
    <s v="JUE"/>
    <d v="2020-11-05T00:00:00"/>
    <x v="2"/>
    <x v="4"/>
    <m/>
    <x v="0"/>
    <s v="NO"/>
    <s v="SI"/>
    <s v="Suspensión de operaciones, COVID-19"/>
    <m/>
    <m/>
    <m/>
    <n v="0"/>
    <m/>
    <m/>
    <m/>
  </r>
  <r>
    <x v="0"/>
    <d v="2020-06-21T00:00:00"/>
    <m/>
    <x v="8"/>
    <x v="3"/>
    <m/>
    <m/>
    <n v="217"/>
    <m/>
    <n v="48075"/>
    <x v="2"/>
    <x v="1"/>
    <s v="SÁB"/>
    <d v="2020-11-07T00:00:00"/>
    <x v="3"/>
    <x v="0"/>
    <m/>
    <x v="0"/>
    <s v="NO"/>
    <s v="SI"/>
    <s v="Suspensión de operaciones, COVID-19"/>
    <m/>
    <m/>
    <m/>
    <n v="0"/>
    <m/>
    <m/>
    <m/>
  </r>
  <r>
    <x v="0"/>
    <m/>
    <m/>
    <x v="9"/>
    <x v="1"/>
    <m/>
    <m/>
    <n v="237"/>
    <m/>
    <n v="61396"/>
    <x v="0"/>
    <x v="1"/>
    <s v="DOM"/>
    <d v="2020-11-08T00:00:00"/>
    <x v="0"/>
    <x v="2"/>
    <m/>
    <x v="0"/>
    <s v="NO"/>
    <s v="SI"/>
    <s v="Suspensión de operaciones, COVID-19"/>
    <m/>
    <m/>
    <m/>
    <n v="0"/>
    <m/>
    <m/>
    <m/>
  </r>
  <r>
    <x v="0"/>
    <m/>
    <m/>
    <x v="3"/>
    <x v="1"/>
    <m/>
    <m/>
    <n v="237.91"/>
    <m/>
    <n v="61214"/>
    <x v="0"/>
    <x v="1"/>
    <s v="LUN"/>
    <d v="2020-11-09T00:00:00"/>
    <x v="0"/>
    <x v="0"/>
    <m/>
    <x v="0"/>
    <s v="NO"/>
    <s v="SI"/>
    <s v="Suspensión de operaciones, COVID-19"/>
    <m/>
    <m/>
    <m/>
    <n v="0"/>
    <m/>
    <m/>
    <m/>
  </r>
  <r>
    <x v="0"/>
    <m/>
    <m/>
    <x v="10"/>
    <x v="0"/>
    <m/>
    <m/>
    <n v="288.61"/>
    <m/>
    <n v="113561"/>
    <x v="0"/>
    <x v="1"/>
    <s v="LUN"/>
    <d v="2020-11-09T00:00:00"/>
    <x v="0"/>
    <x v="0"/>
    <m/>
    <x v="0"/>
    <s v="NO"/>
    <s v="SI"/>
    <s v="Suspensión de operaciones, COVID-19"/>
    <m/>
    <m/>
    <m/>
    <n v="0"/>
    <m/>
    <m/>
    <m/>
  </r>
  <r>
    <x v="0"/>
    <d v="2020-06-21T00:00:00"/>
    <m/>
    <x v="11"/>
    <x v="3"/>
    <m/>
    <m/>
    <s v="333,32 MTS."/>
    <m/>
    <s v="168.028,00 TRB"/>
    <x v="2"/>
    <x v="1"/>
    <s v="SÁB"/>
    <d v="2020-11-14T00:00:00"/>
    <x v="2"/>
    <x v="2"/>
    <m/>
    <x v="1"/>
    <s v="NO"/>
    <s v="SI"/>
    <s v="Suspensión de operaciones, COVID-19"/>
    <m/>
    <m/>
    <m/>
    <n v="0"/>
    <m/>
    <m/>
    <m/>
  </r>
  <r>
    <x v="0"/>
    <m/>
    <m/>
    <x v="12"/>
    <x v="1"/>
    <m/>
    <m/>
    <n v="237.95"/>
    <m/>
    <n v="61849"/>
    <x v="0"/>
    <x v="1"/>
    <s v="DOM"/>
    <d v="2020-11-15T00:00:00"/>
    <x v="0"/>
    <x v="2"/>
    <m/>
    <x v="0"/>
    <s v="NO"/>
    <s v="SI"/>
    <s v="Suspensión de operaciones, COVID-19"/>
    <m/>
    <m/>
    <m/>
    <n v="0"/>
    <m/>
    <m/>
    <m/>
  </r>
  <r>
    <x v="0"/>
    <m/>
    <m/>
    <x v="10"/>
    <x v="0"/>
    <m/>
    <m/>
    <n v="288.61"/>
    <m/>
    <n v="113561"/>
    <x v="0"/>
    <x v="1"/>
    <s v="MIÉ"/>
    <d v="2020-11-18T00:00:00"/>
    <x v="0"/>
    <x v="0"/>
    <m/>
    <x v="0"/>
    <s v="NO"/>
    <s v="SI"/>
    <s v="Suspensión de operaciones, COVID-19"/>
    <m/>
    <m/>
    <m/>
    <n v="0"/>
    <m/>
    <m/>
    <m/>
  </r>
  <r>
    <x v="0"/>
    <m/>
    <m/>
    <x v="0"/>
    <x v="0"/>
    <m/>
    <m/>
    <n v="294"/>
    <m/>
    <n v="91627"/>
    <x v="0"/>
    <x v="1"/>
    <s v="SÁB"/>
    <d v="2020-11-21T00:00:00"/>
    <x v="4"/>
    <x v="5"/>
    <m/>
    <x v="0"/>
    <s v="NO"/>
    <s v="SI"/>
    <s v="Suspensión de operaciones, COVID-19"/>
    <m/>
    <m/>
    <m/>
    <n v="0"/>
    <m/>
    <m/>
    <m/>
  </r>
  <r>
    <x v="0"/>
    <d v="2020-09-04T00:00:00"/>
    <m/>
    <x v="7"/>
    <x v="5"/>
    <m/>
    <m/>
    <n v="294"/>
    <m/>
    <n v="90940"/>
    <x v="1"/>
    <x v="1"/>
    <s v="SÁB"/>
    <d v="2020-11-21T00:00:00"/>
    <x v="0"/>
    <x v="2"/>
    <m/>
    <x v="0"/>
    <s v="NO"/>
    <s v="SI"/>
    <s v="Suspensión de operaciones, COVID-19"/>
    <m/>
    <m/>
    <m/>
    <n v="0"/>
    <m/>
    <m/>
    <m/>
  </r>
  <r>
    <x v="0"/>
    <m/>
    <m/>
    <x v="12"/>
    <x v="1"/>
    <m/>
    <m/>
    <n v="237.95"/>
    <m/>
    <n v="61849"/>
    <x v="0"/>
    <x v="2"/>
    <s v="MIÉ"/>
    <d v="2020-12-02T00:00:00"/>
    <x v="2"/>
    <x v="3"/>
    <m/>
    <x v="0"/>
    <s v="NO"/>
    <s v="SI"/>
    <s v="Suspensión de operaciones, COVID-19"/>
    <m/>
    <m/>
    <m/>
    <n v="0"/>
    <m/>
    <m/>
    <m/>
  </r>
  <r>
    <x v="0"/>
    <m/>
    <m/>
    <x v="10"/>
    <x v="0"/>
    <m/>
    <m/>
    <n v="288.61"/>
    <m/>
    <n v="113561"/>
    <x v="0"/>
    <x v="2"/>
    <s v="MIÉ"/>
    <d v="2020-12-02T00:00:00"/>
    <x v="0"/>
    <x v="0"/>
    <m/>
    <x v="0"/>
    <s v="NO"/>
    <s v="SI"/>
    <s v="Suspensión de operaciones, COVID-19"/>
    <m/>
    <m/>
    <m/>
    <n v="0"/>
    <m/>
    <m/>
    <m/>
  </r>
  <r>
    <x v="0"/>
    <m/>
    <m/>
    <x v="13"/>
    <x v="6"/>
    <m/>
    <m/>
    <s v="134,00 MTS."/>
    <m/>
    <s v="5.803,00 TRB"/>
    <x v="3"/>
    <x v="2"/>
    <s v="SÁB"/>
    <d v="2020-12-05T00:00:00"/>
    <x v="1"/>
    <x v="3"/>
    <m/>
    <x v="1"/>
    <s v="NO"/>
    <s v="SI"/>
    <s v="Suspensión de operaciones, COVID-19"/>
    <m/>
    <m/>
    <m/>
    <n v="0"/>
    <m/>
    <m/>
    <m/>
  </r>
  <r>
    <x v="0"/>
    <d v="2020-06-21T00:00:00"/>
    <m/>
    <x v="11"/>
    <x v="3"/>
    <m/>
    <m/>
    <s v="333,32 MTS."/>
    <m/>
    <s v="168.028,00 TRB"/>
    <x v="2"/>
    <x v="2"/>
    <s v="LUN"/>
    <d v="2020-12-07T00:00:00"/>
    <x v="2"/>
    <x v="2"/>
    <m/>
    <x v="1"/>
    <s v="NO"/>
    <s v="SI"/>
    <s v="Suspensión de operaciones, COVID-19"/>
    <m/>
    <m/>
    <m/>
    <n v="0"/>
    <m/>
    <m/>
    <m/>
  </r>
  <r>
    <x v="0"/>
    <m/>
    <m/>
    <x v="9"/>
    <x v="1"/>
    <m/>
    <m/>
    <n v="237"/>
    <m/>
    <n v="61396"/>
    <x v="0"/>
    <x v="2"/>
    <s v="VIE"/>
    <d v="2020-12-11T00:00:00"/>
    <x v="2"/>
    <x v="3"/>
    <m/>
    <x v="0"/>
    <s v="NO"/>
    <s v="SI"/>
    <s v="Suspensión de operaciones, COVID-19"/>
    <m/>
    <m/>
    <m/>
    <n v="0"/>
    <m/>
    <m/>
    <m/>
  </r>
  <r>
    <x v="0"/>
    <d v="2020-06-21T00:00:00"/>
    <m/>
    <x v="14"/>
    <x v="3"/>
    <m/>
    <m/>
    <n v="180.5"/>
    <m/>
    <n v="30277"/>
    <x v="2"/>
    <x v="2"/>
    <s v="VIE"/>
    <d v="2020-12-11T00:00:00"/>
    <x v="0"/>
    <x v="6"/>
    <m/>
    <x v="0"/>
    <s v="NO"/>
    <s v="SI"/>
    <s v="Suspensión de operaciones, COVID-19"/>
    <m/>
    <m/>
    <m/>
    <n v="0"/>
    <m/>
    <m/>
    <m/>
  </r>
  <r>
    <x v="0"/>
    <m/>
    <m/>
    <x v="15"/>
    <x v="0"/>
    <m/>
    <m/>
    <n v="288.63"/>
    <m/>
    <n v="113561"/>
    <x v="0"/>
    <x v="2"/>
    <s v="SÁB"/>
    <d v="2020-12-12T00:00:00"/>
    <x v="0"/>
    <x v="0"/>
    <m/>
    <x v="0"/>
    <s v="NO"/>
    <s v="SI"/>
    <s v="Suspensión de operaciones, COVID-19"/>
    <m/>
    <m/>
    <m/>
    <n v="0"/>
    <m/>
    <m/>
    <m/>
  </r>
  <r>
    <x v="0"/>
    <m/>
    <m/>
    <x v="13"/>
    <x v="6"/>
    <m/>
    <m/>
    <s v="134,00 MTS."/>
    <m/>
    <s v="5.803,00 TRB"/>
    <x v="3"/>
    <x v="2"/>
    <s v="SÁB"/>
    <d v="2020-12-19T00:00:00"/>
    <x v="1"/>
    <x v="3"/>
    <m/>
    <x v="1"/>
    <s v="SI"/>
    <s v="SI"/>
    <s v="Suspensión de operaciones, COVID-19"/>
    <m/>
    <m/>
    <m/>
    <n v="0"/>
    <m/>
    <m/>
    <m/>
  </r>
  <r>
    <x v="0"/>
    <m/>
    <m/>
    <x v="9"/>
    <x v="1"/>
    <m/>
    <m/>
    <n v="237"/>
    <m/>
    <n v="61396"/>
    <x v="0"/>
    <x v="2"/>
    <s v="SÁB"/>
    <d v="2020-12-26T00:00:00"/>
    <x v="2"/>
    <x v="3"/>
    <m/>
    <x v="0"/>
    <s v="NO"/>
    <s v="SI"/>
    <s v="Suspensión de operaciones, COVID-19"/>
    <m/>
    <m/>
    <m/>
    <n v="0"/>
    <m/>
    <m/>
    <m/>
  </r>
  <r>
    <x v="0"/>
    <m/>
    <m/>
    <x v="9"/>
    <x v="1"/>
    <m/>
    <m/>
    <n v="237"/>
    <m/>
    <n v="61396"/>
    <x v="0"/>
    <x v="2"/>
    <s v="SÁB"/>
    <d v="2020-12-26T00:00:00"/>
    <x v="2"/>
    <x v="3"/>
    <m/>
    <x v="1"/>
    <s v="NO"/>
    <s v="SI"/>
    <s v="Suspensión de operaciones, COVID-19"/>
    <m/>
    <m/>
    <m/>
    <n v="0"/>
    <m/>
    <m/>
    <m/>
  </r>
  <r>
    <x v="0"/>
    <m/>
    <m/>
    <x v="10"/>
    <x v="0"/>
    <m/>
    <m/>
    <n v="288.61"/>
    <m/>
    <n v="113561"/>
    <x v="0"/>
    <x v="2"/>
    <s v="LUN"/>
    <d v="2020-12-28T00:00:00"/>
    <x v="0"/>
    <x v="0"/>
    <m/>
    <x v="0"/>
    <s v="NO"/>
    <s v="SI"/>
    <s v="Suspensión de operaciones, COVID-19"/>
    <m/>
    <m/>
    <m/>
    <n v="0"/>
    <m/>
    <m/>
    <m/>
  </r>
  <r>
    <x v="0"/>
    <d v="2020-06-21T00:00:00"/>
    <m/>
    <x v="16"/>
    <x v="3"/>
    <m/>
    <m/>
    <n v="172.53"/>
    <m/>
    <n v="28803"/>
    <x v="2"/>
    <x v="2"/>
    <s v="MAR"/>
    <d v="2020-12-29T00:00:00"/>
    <x v="0"/>
    <x v="6"/>
    <m/>
    <x v="0"/>
    <s v="NO"/>
    <s v="SI"/>
    <s v="Suspensión de operaciones, COVID-19"/>
    <m/>
    <m/>
    <m/>
    <n v="0"/>
    <m/>
    <m/>
    <m/>
  </r>
  <r>
    <x v="0"/>
    <d v="2020-06-21T00:00:00"/>
    <m/>
    <x v="14"/>
    <x v="3"/>
    <m/>
    <m/>
    <n v="180.5"/>
    <m/>
    <n v="30277"/>
    <x v="2"/>
    <x v="2"/>
    <s v="JUE"/>
    <d v="2020-12-31T00:00:00"/>
    <x v="5"/>
    <x v="5"/>
    <m/>
    <x v="0"/>
    <s v="NO"/>
    <s v="SI"/>
    <s v="Suspensión de operaciones, COVID-19"/>
    <m/>
    <m/>
    <m/>
    <n v="0"/>
    <m/>
    <m/>
    <m/>
  </r>
  <r>
    <x v="0"/>
    <m/>
    <m/>
    <x v="17"/>
    <x v="7"/>
    <m/>
    <m/>
    <n v="175.3"/>
    <m/>
    <n v="22496"/>
    <x v="1"/>
    <x v="3"/>
    <s v="SÁB"/>
    <d v="2021-01-02T00:00:00"/>
    <x v="2"/>
    <x v="7"/>
    <m/>
    <x v="0"/>
    <s v="SI"/>
    <s v="SI"/>
    <s v="Suspensión de operaciones, COVID-19"/>
    <m/>
    <m/>
    <m/>
    <n v="0"/>
    <m/>
    <m/>
    <m/>
  </r>
  <r>
    <x v="0"/>
    <m/>
    <m/>
    <x v="13"/>
    <x v="6"/>
    <m/>
    <m/>
    <s v="134,00 MTS."/>
    <m/>
    <s v="5.803,00 TRB"/>
    <x v="3"/>
    <x v="3"/>
    <s v="SÁB"/>
    <d v="2021-01-02T00:00:00"/>
    <x v="1"/>
    <x v="3"/>
    <m/>
    <x v="1"/>
    <s v="SI"/>
    <s v="SI"/>
    <s v="Suspensión de operaciones, COVID-19"/>
    <m/>
    <m/>
    <m/>
    <n v="0"/>
    <m/>
    <m/>
    <m/>
  </r>
  <r>
    <x v="0"/>
    <m/>
    <m/>
    <x v="17"/>
    <x v="7"/>
    <m/>
    <m/>
    <n v="175.3"/>
    <m/>
    <n v="22496"/>
    <x v="1"/>
    <x v="3"/>
    <s v="DOM"/>
    <d v="2021-01-03T00:00:00"/>
    <x v="6"/>
    <x v="7"/>
    <m/>
    <x v="0"/>
    <s v="SI"/>
    <s v="SI"/>
    <s v="Suspensión de operaciones, COVID-19"/>
    <m/>
    <m/>
    <m/>
    <n v="0"/>
    <m/>
    <m/>
    <m/>
  </r>
  <r>
    <x v="0"/>
    <m/>
    <m/>
    <x v="18"/>
    <x v="8"/>
    <m/>
    <m/>
    <n v="138"/>
    <m/>
    <n v="4228"/>
    <x v="1"/>
    <x v="3"/>
    <s v="LUN"/>
    <d v="2021-01-04T00:00:00"/>
    <x v="2"/>
    <x v="3"/>
    <m/>
    <x v="0"/>
    <s v="SI"/>
    <s v="SI"/>
    <s v="Suspensión de operaciones, COVID-19"/>
    <m/>
    <m/>
    <m/>
    <n v="0"/>
    <m/>
    <m/>
    <m/>
  </r>
  <r>
    <x v="0"/>
    <m/>
    <m/>
    <x v="17"/>
    <x v="7"/>
    <m/>
    <m/>
    <n v="175.3"/>
    <m/>
    <n v="22496"/>
    <x v="1"/>
    <x v="3"/>
    <s v="LUN"/>
    <d v="2021-01-04T00:00:00"/>
    <x v="6"/>
    <x v="7"/>
    <m/>
    <x v="0"/>
    <s v="SI"/>
    <s v="SI"/>
    <s v="Suspensión de operaciones, COVID-19"/>
    <m/>
    <m/>
    <m/>
    <n v="0"/>
    <m/>
    <m/>
    <m/>
  </r>
  <r>
    <x v="0"/>
    <m/>
    <m/>
    <x v="17"/>
    <x v="7"/>
    <m/>
    <m/>
    <n v="175.3"/>
    <m/>
    <n v="22496"/>
    <x v="1"/>
    <x v="3"/>
    <s v="MAR"/>
    <d v="2021-01-05T00:00:00"/>
    <x v="6"/>
    <x v="3"/>
    <m/>
    <x v="0"/>
    <s v="SI"/>
    <s v="SI"/>
    <s v="Suspensión de operaciones, COVID-19"/>
    <m/>
    <m/>
    <m/>
    <n v="0"/>
    <m/>
    <m/>
    <m/>
  </r>
  <r>
    <x v="0"/>
    <m/>
    <m/>
    <x v="19"/>
    <x v="9"/>
    <m/>
    <m/>
    <n v="135"/>
    <m/>
    <n v="9976"/>
    <x v="4"/>
    <x v="3"/>
    <s v="MAR"/>
    <d v="2021-01-05T00:00:00"/>
    <x v="1"/>
    <x v="1"/>
    <m/>
    <x v="1"/>
    <s v="NO"/>
    <s v="NO"/>
    <m/>
    <m/>
    <m/>
    <m/>
    <n v="0"/>
    <m/>
    <m/>
    <m/>
  </r>
  <r>
    <x v="0"/>
    <m/>
    <m/>
    <x v="20"/>
    <x v="10"/>
    <m/>
    <m/>
    <n v="176.25"/>
    <m/>
    <n v="20704"/>
    <x v="5"/>
    <x v="3"/>
    <s v="JUE"/>
    <d v="2021-01-07T00:00:00"/>
    <x v="2"/>
    <x v="3"/>
    <m/>
    <x v="0"/>
    <s v="NO"/>
    <s v="SI"/>
    <s v="Suspensión de operaciones, COVID-19"/>
    <m/>
    <m/>
    <m/>
    <n v="0"/>
    <m/>
    <m/>
    <m/>
  </r>
  <r>
    <x v="0"/>
    <m/>
    <m/>
    <x v="18"/>
    <x v="8"/>
    <m/>
    <m/>
    <n v="138"/>
    <m/>
    <n v="4228"/>
    <x v="1"/>
    <x v="3"/>
    <s v="VIE"/>
    <d v="2021-01-08T00:00:00"/>
    <x v="7"/>
    <x v="3"/>
    <m/>
    <x v="1"/>
    <s v="NO"/>
    <s v="SI"/>
    <s v="Suspensión de operaciones, COVID-19"/>
    <m/>
    <m/>
    <m/>
    <n v="0"/>
    <m/>
    <m/>
    <m/>
  </r>
  <r>
    <x v="0"/>
    <m/>
    <m/>
    <x v="21"/>
    <x v="0"/>
    <m/>
    <m/>
    <n v="294"/>
    <m/>
    <n v="92822"/>
    <x v="0"/>
    <x v="3"/>
    <s v="SÁB"/>
    <d v="2021-01-09T00:00:00"/>
    <x v="0"/>
    <x v="0"/>
    <m/>
    <x v="0"/>
    <s v="NO"/>
    <s v="NO"/>
    <m/>
    <m/>
    <m/>
    <m/>
    <n v="0"/>
    <m/>
    <m/>
    <m/>
  </r>
  <r>
    <x v="0"/>
    <m/>
    <m/>
    <x v="22"/>
    <x v="9"/>
    <m/>
    <m/>
    <n v="131.46"/>
    <m/>
    <n v="10038"/>
    <x v="4"/>
    <x v="3"/>
    <s v="LUN"/>
    <d v="2021-01-11T00:00:00"/>
    <x v="1"/>
    <x v="3"/>
    <m/>
    <x v="1"/>
    <s v="NO"/>
    <s v="NO"/>
    <m/>
    <m/>
    <m/>
    <m/>
    <n v="0"/>
    <m/>
    <m/>
    <m/>
  </r>
  <r>
    <x v="0"/>
    <m/>
    <m/>
    <x v="23"/>
    <x v="11"/>
    <m/>
    <m/>
    <n v="192.82"/>
    <m/>
    <n v="29008"/>
    <x v="1"/>
    <x v="3"/>
    <s v="LUN"/>
    <d v="2021-01-11T00:00:00"/>
    <x v="2"/>
    <x v="7"/>
    <m/>
    <x v="0"/>
    <s v="SI"/>
    <s v="NO"/>
    <m/>
    <m/>
    <m/>
    <m/>
    <n v="0"/>
    <m/>
    <m/>
    <m/>
  </r>
  <r>
    <x v="0"/>
    <m/>
    <m/>
    <x v="12"/>
    <x v="1"/>
    <m/>
    <m/>
    <n v="237.95"/>
    <m/>
    <n v="61849"/>
    <x v="0"/>
    <x v="3"/>
    <s v="MAR"/>
    <d v="2021-01-12T00:00:00"/>
    <x v="0"/>
    <x v="2"/>
    <m/>
    <x v="0"/>
    <s v="NO"/>
    <s v="NO"/>
    <m/>
    <m/>
    <m/>
    <m/>
    <n v="0"/>
    <m/>
    <m/>
    <m/>
  </r>
  <r>
    <x v="0"/>
    <m/>
    <m/>
    <x v="23"/>
    <x v="11"/>
    <m/>
    <m/>
    <n v="192.82"/>
    <m/>
    <n v="29008"/>
    <x v="1"/>
    <x v="3"/>
    <s v="MAR"/>
    <d v="2021-01-12T00:00:00"/>
    <x v="6"/>
    <x v="7"/>
    <m/>
    <x v="0"/>
    <s v="SI"/>
    <s v="NO"/>
    <m/>
    <m/>
    <m/>
    <m/>
    <n v="0"/>
    <m/>
    <m/>
    <m/>
  </r>
  <r>
    <x v="0"/>
    <m/>
    <m/>
    <x v="23"/>
    <x v="11"/>
    <m/>
    <m/>
    <n v="192.82"/>
    <m/>
    <n v="29008"/>
    <x v="1"/>
    <x v="3"/>
    <s v="MIÉ"/>
    <d v="2021-01-13T00:00:00"/>
    <x v="6"/>
    <x v="8"/>
    <m/>
    <x v="0"/>
    <s v="SI"/>
    <s v="NO"/>
    <m/>
    <m/>
    <m/>
    <m/>
    <n v="0"/>
    <m/>
    <m/>
    <m/>
  </r>
  <r>
    <x v="0"/>
    <d v="2020-09-02T00:00:00"/>
    <m/>
    <x v="13"/>
    <x v="6"/>
    <m/>
    <m/>
    <s v="134,00 MTS."/>
    <m/>
    <s v="5.803,00 TRB"/>
    <x v="3"/>
    <x v="3"/>
    <s v="MIÉ"/>
    <d v="2021-01-13T00:00:00"/>
    <x v="8"/>
    <x v="7"/>
    <m/>
    <x v="1"/>
    <s v="SI"/>
    <s v="NO"/>
    <m/>
    <m/>
    <m/>
    <m/>
    <n v="0"/>
    <m/>
    <m/>
    <m/>
  </r>
  <r>
    <x v="0"/>
    <d v="2020-09-02T00:00:00"/>
    <m/>
    <x v="13"/>
    <x v="6"/>
    <m/>
    <m/>
    <s v="134,00 MTS."/>
    <m/>
    <s v="5.803,00 TRB"/>
    <x v="3"/>
    <x v="3"/>
    <s v="JUE"/>
    <d v="2021-01-14T00:00:00"/>
    <x v="6"/>
    <x v="7"/>
    <m/>
    <x v="1"/>
    <s v="SI"/>
    <s v="NO"/>
    <m/>
    <m/>
    <m/>
    <m/>
    <n v="0"/>
    <m/>
    <m/>
    <m/>
  </r>
  <r>
    <x v="0"/>
    <d v="2020-09-02T00:00:00"/>
    <m/>
    <x v="13"/>
    <x v="6"/>
    <m/>
    <m/>
    <s v="134,00 MTS."/>
    <m/>
    <s v="5.803,00 TRB"/>
    <x v="3"/>
    <x v="3"/>
    <s v="VIE"/>
    <d v="2021-01-15T00:00:00"/>
    <x v="6"/>
    <x v="7"/>
    <m/>
    <x v="1"/>
    <s v="SI"/>
    <s v="NO"/>
    <m/>
    <m/>
    <m/>
    <m/>
    <n v="0"/>
    <m/>
    <m/>
    <m/>
  </r>
  <r>
    <x v="0"/>
    <d v="2020-09-02T00:00:00"/>
    <m/>
    <x v="13"/>
    <x v="6"/>
    <m/>
    <m/>
    <s v="134,00 MTS."/>
    <m/>
    <s v="5.803,00 TRB"/>
    <x v="3"/>
    <x v="3"/>
    <s v="SÁB"/>
    <d v="2021-01-16T00:00:00"/>
    <x v="6"/>
    <x v="3"/>
    <m/>
    <x v="1"/>
    <s v="SI"/>
    <s v="NO"/>
    <m/>
    <m/>
    <m/>
    <m/>
    <n v="0"/>
    <m/>
    <m/>
    <m/>
  </r>
  <r>
    <x v="0"/>
    <d v="2020-06-21T00:00:00"/>
    <m/>
    <x v="14"/>
    <x v="3"/>
    <m/>
    <m/>
    <n v="180.5"/>
    <m/>
    <n v="30277"/>
    <x v="2"/>
    <x v="3"/>
    <s v="SÁB"/>
    <d v="2021-01-16T00:00:00"/>
    <x v="0"/>
    <x v="6"/>
    <m/>
    <x v="0"/>
    <s v="NO"/>
    <s v="NO"/>
    <m/>
    <m/>
    <m/>
    <m/>
    <n v="0"/>
    <m/>
    <m/>
    <m/>
  </r>
  <r>
    <x v="0"/>
    <m/>
    <m/>
    <x v="13"/>
    <x v="6"/>
    <m/>
    <m/>
    <s v="134,00 MTS."/>
    <m/>
    <s v="5.803,00 TRB"/>
    <x v="3"/>
    <x v="3"/>
    <s v="SÁB"/>
    <d v="2021-01-16T00:00:00"/>
    <x v="1"/>
    <x v="3"/>
    <m/>
    <x v="1"/>
    <s v="SI"/>
    <s v="NO"/>
    <m/>
    <m/>
    <m/>
    <m/>
    <n v="0"/>
    <m/>
    <m/>
    <m/>
  </r>
  <r>
    <x v="0"/>
    <m/>
    <m/>
    <x v="24"/>
    <x v="6"/>
    <m/>
    <m/>
    <n v="135"/>
    <m/>
    <n v="9961"/>
    <x v="3"/>
    <x v="3"/>
    <s v="SÁB"/>
    <d v="2021-01-23T00:00:00"/>
    <x v="1"/>
    <x v="3"/>
    <m/>
    <x v="1"/>
    <s v="SI"/>
    <s v="SI"/>
    <s v="Suspensión de operaciones, COVID-19"/>
    <m/>
    <m/>
    <m/>
    <n v="0"/>
    <m/>
    <m/>
    <m/>
  </r>
  <r>
    <x v="0"/>
    <m/>
    <m/>
    <x v="22"/>
    <x v="9"/>
    <m/>
    <m/>
    <n v="131.46"/>
    <m/>
    <n v="10038"/>
    <x v="4"/>
    <x v="3"/>
    <s v="LUN"/>
    <d v="2021-01-25T00:00:00"/>
    <x v="2"/>
    <x v="9"/>
    <m/>
    <x v="1"/>
    <s v="NO"/>
    <s v="NO"/>
    <m/>
    <m/>
    <m/>
    <m/>
    <n v="0"/>
    <m/>
    <m/>
    <m/>
  </r>
  <r>
    <x v="0"/>
    <m/>
    <m/>
    <x v="18"/>
    <x v="8"/>
    <m/>
    <m/>
    <n v="138"/>
    <m/>
    <n v="4228"/>
    <x v="1"/>
    <x v="3"/>
    <s v="MAR"/>
    <d v="2021-01-26T00:00:00"/>
    <x v="0"/>
    <x v="7"/>
    <m/>
    <x v="0"/>
    <s v="SI"/>
    <s v="SI"/>
    <s v="Suspensión de operaciones, COVID-19"/>
    <m/>
    <m/>
    <m/>
    <n v="0"/>
    <m/>
    <m/>
    <m/>
  </r>
  <r>
    <x v="0"/>
    <d v="2020-10-20T00:00:00"/>
    <m/>
    <x v="25"/>
    <x v="12"/>
    <m/>
    <m/>
    <n v="293.8"/>
    <m/>
    <n v="95128"/>
    <x v="5"/>
    <x v="3"/>
    <s v="MAR"/>
    <d v="2021-01-26T00:00:00"/>
    <x v="0"/>
    <x v="2"/>
    <m/>
    <x v="0"/>
    <s v="NO"/>
    <s v="NO"/>
    <m/>
    <m/>
    <m/>
    <m/>
    <n v="0"/>
    <m/>
    <m/>
    <m/>
  </r>
  <r>
    <x v="0"/>
    <m/>
    <m/>
    <x v="18"/>
    <x v="8"/>
    <m/>
    <m/>
    <n v="138"/>
    <m/>
    <n v="4228"/>
    <x v="1"/>
    <x v="3"/>
    <s v="MIÉ"/>
    <d v="2021-01-27T00:00:00"/>
    <x v="6"/>
    <x v="10"/>
    <m/>
    <x v="0"/>
    <s v="SI"/>
    <s v="SI"/>
    <s v="Suspensión de operaciones, COVID-19"/>
    <m/>
    <m/>
    <m/>
    <n v="0"/>
    <m/>
    <m/>
    <m/>
  </r>
  <r>
    <x v="0"/>
    <d v="2020-09-02T00:00:00"/>
    <m/>
    <x v="26"/>
    <x v="13"/>
    <m/>
    <m/>
    <n v="87.4"/>
    <m/>
    <n v="2598"/>
    <x v="3"/>
    <x v="3"/>
    <s v="VIE"/>
    <d v="2021-01-29T00:00:00"/>
    <x v="9"/>
    <x v="7"/>
    <m/>
    <x v="1"/>
    <s v="SI"/>
    <s v="NO"/>
    <m/>
    <m/>
    <m/>
    <m/>
    <n v="0"/>
    <m/>
    <m/>
    <m/>
  </r>
  <r>
    <x v="0"/>
    <d v="2020-06-21T00:00:00"/>
    <m/>
    <x v="11"/>
    <x v="3"/>
    <m/>
    <m/>
    <s v="333,32 MTS."/>
    <m/>
    <s v="168.028,00 TRB"/>
    <x v="2"/>
    <x v="3"/>
    <s v="SÁB"/>
    <d v="2021-01-30T00:00:00"/>
    <x v="2"/>
    <x v="2"/>
    <m/>
    <x v="1"/>
    <s v="NO"/>
    <s v="NO"/>
    <m/>
    <m/>
    <m/>
    <m/>
    <n v="0"/>
    <m/>
    <m/>
    <m/>
  </r>
  <r>
    <x v="0"/>
    <d v="2020-09-02T00:00:00"/>
    <m/>
    <x v="13"/>
    <x v="6"/>
    <m/>
    <m/>
    <s v="134,00 MTS."/>
    <m/>
    <s v="5.803,00 TRB"/>
    <x v="3"/>
    <x v="3"/>
    <s v="SÁB"/>
    <d v="2021-01-30T00:00:00"/>
    <x v="1"/>
    <x v="3"/>
    <m/>
    <x v="1"/>
    <s v="SI"/>
    <s v="NO"/>
    <m/>
    <m/>
    <m/>
    <m/>
    <n v="0"/>
    <m/>
    <m/>
    <m/>
  </r>
  <r>
    <x v="0"/>
    <d v="2020-09-02T00:00:00"/>
    <m/>
    <x v="26"/>
    <x v="13"/>
    <m/>
    <m/>
    <n v="87.4"/>
    <m/>
    <n v="2598"/>
    <x v="3"/>
    <x v="3"/>
    <s v="SÁB"/>
    <d v="2021-01-30T00:00:00"/>
    <x v="6"/>
    <x v="7"/>
    <m/>
    <x v="1"/>
    <s v="SI"/>
    <s v="NO"/>
    <m/>
    <m/>
    <m/>
    <m/>
    <n v="0"/>
    <m/>
    <m/>
    <m/>
  </r>
  <r>
    <x v="0"/>
    <d v="2020-09-02T00:00:00"/>
    <m/>
    <x v="26"/>
    <x v="13"/>
    <m/>
    <m/>
    <n v="87.4"/>
    <m/>
    <n v="2598"/>
    <x v="3"/>
    <x v="3"/>
    <s v="SÁB"/>
    <d v="2021-01-30T00:00:00"/>
    <x v="6"/>
    <x v="11"/>
    <m/>
    <x v="1"/>
    <s v="SI"/>
    <s v="NO"/>
    <m/>
    <m/>
    <m/>
    <m/>
    <n v="0"/>
    <m/>
    <m/>
    <m/>
  </r>
  <r>
    <x v="0"/>
    <m/>
    <m/>
    <x v="10"/>
    <x v="0"/>
    <m/>
    <m/>
    <n v="288.61"/>
    <m/>
    <n v="113561"/>
    <x v="0"/>
    <x v="3"/>
    <s v="DOM"/>
    <d v="2021-01-31T00:00:00"/>
    <x v="0"/>
    <x v="0"/>
    <m/>
    <x v="0"/>
    <s v="NO"/>
    <s v="NO"/>
    <m/>
    <m/>
    <m/>
    <m/>
    <n v="0"/>
    <m/>
    <m/>
    <m/>
  </r>
  <r>
    <x v="0"/>
    <m/>
    <m/>
    <x v="27"/>
    <x v="11"/>
    <m/>
    <m/>
    <n v="205.46"/>
    <m/>
    <n v="28518"/>
    <x v="1"/>
    <x v="4"/>
    <s v="MAR"/>
    <d v="2021-02-02T00:00:00"/>
    <x v="1"/>
    <x v="0"/>
    <m/>
    <x v="0"/>
    <s v="NO"/>
    <s v="NO"/>
    <m/>
    <m/>
    <m/>
    <m/>
    <n v="0"/>
    <m/>
    <m/>
    <m/>
  </r>
  <r>
    <x v="0"/>
    <m/>
    <m/>
    <x v="24"/>
    <x v="6"/>
    <m/>
    <m/>
    <n v="135"/>
    <m/>
    <n v="9961"/>
    <x v="3"/>
    <x v="4"/>
    <s v="SÁB"/>
    <d v="2021-02-06T00:00:00"/>
    <x v="1"/>
    <x v="3"/>
    <m/>
    <x v="1"/>
    <s v="SI"/>
    <s v="SI"/>
    <s v="Suspensión de operaciones, COVID-19"/>
    <m/>
    <m/>
    <m/>
    <n v="0"/>
    <m/>
    <m/>
    <m/>
  </r>
  <r>
    <x v="0"/>
    <m/>
    <m/>
    <x v="22"/>
    <x v="9"/>
    <m/>
    <m/>
    <n v="131.46"/>
    <m/>
    <n v="10038"/>
    <x v="4"/>
    <x v="4"/>
    <s v="LUN"/>
    <d v="2021-02-08T00:00:00"/>
    <x v="2"/>
    <x v="3"/>
    <m/>
    <x v="1"/>
    <s v="NO"/>
    <s v="NO"/>
    <m/>
    <m/>
    <m/>
    <m/>
    <n v="0"/>
    <m/>
    <m/>
    <m/>
  </r>
  <r>
    <x v="0"/>
    <m/>
    <m/>
    <x v="12"/>
    <x v="1"/>
    <m/>
    <m/>
    <n v="237.95"/>
    <m/>
    <n v="61849"/>
    <x v="0"/>
    <x v="4"/>
    <s v="JUE"/>
    <d v="2021-02-11T00:00:00"/>
    <x v="0"/>
    <x v="2"/>
    <m/>
    <x v="0"/>
    <s v="NO"/>
    <s v="NO"/>
    <m/>
    <m/>
    <m/>
    <m/>
    <n v="0"/>
    <m/>
    <m/>
    <m/>
  </r>
  <r>
    <x v="0"/>
    <d v="2020-09-02T00:00:00"/>
    <m/>
    <x v="13"/>
    <x v="6"/>
    <m/>
    <m/>
    <s v="134,00 MTS."/>
    <m/>
    <s v="5.803,00 TRB"/>
    <x v="3"/>
    <x v="4"/>
    <s v="SÁB"/>
    <d v="2021-02-13T00:00:00"/>
    <x v="1"/>
    <x v="3"/>
    <m/>
    <x v="1"/>
    <s v="SI"/>
    <s v="NO"/>
    <m/>
    <m/>
    <m/>
    <m/>
    <n v="0"/>
    <m/>
    <m/>
    <m/>
  </r>
  <r>
    <x v="0"/>
    <m/>
    <m/>
    <x v="9"/>
    <x v="1"/>
    <m/>
    <m/>
    <n v="237"/>
    <m/>
    <n v="61396"/>
    <x v="0"/>
    <x v="4"/>
    <s v="DOM"/>
    <d v="2021-02-14T00:00:00"/>
    <x v="0"/>
    <x v="2"/>
    <m/>
    <x v="0"/>
    <s v="NO"/>
    <s v="NO"/>
    <m/>
    <m/>
    <m/>
    <m/>
    <n v="0"/>
    <m/>
    <m/>
    <m/>
  </r>
  <r>
    <x v="0"/>
    <m/>
    <m/>
    <x v="10"/>
    <x v="0"/>
    <m/>
    <m/>
    <n v="288.61"/>
    <m/>
    <n v="113561"/>
    <x v="0"/>
    <x v="4"/>
    <s v="MAR"/>
    <d v="2021-02-16T00:00:00"/>
    <x v="0"/>
    <x v="0"/>
    <m/>
    <x v="0"/>
    <s v="NO"/>
    <s v="NO"/>
    <m/>
    <m/>
    <m/>
    <m/>
    <n v="0"/>
    <m/>
    <m/>
    <m/>
  </r>
  <r>
    <x v="0"/>
    <m/>
    <m/>
    <x v="27"/>
    <x v="11"/>
    <m/>
    <m/>
    <n v="205.46"/>
    <m/>
    <n v="28518"/>
    <x v="1"/>
    <x v="4"/>
    <s v="VIE"/>
    <d v="2021-02-19T00:00:00"/>
    <x v="10"/>
    <x v="7"/>
    <m/>
    <x v="0"/>
    <s v="NO"/>
    <s v="NO"/>
    <m/>
    <m/>
    <m/>
    <m/>
    <n v="0"/>
    <m/>
    <m/>
    <m/>
  </r>
  <r>
    <x v="0"/>
    <m/>
    <m/>
    <x v="18"/>
    <x v="8"/>
    <m/>
    <m/>
    <n v="138"/>
    <m/>
    <n v="4228"/>
    <x v="1"/>
    <x v="4"/>
    <s v="SÁB"/>
    <d v="2021-02-20T00:00:00"/>
    <x v="1"/>
    <x v="3"/>
    <m/>
    <x v="1"/>
    <s v="SI"/>
    <s v="SI"/>
    <s v="Suspensión de operaciones, COVID-19"/>
    <m/>
    <m/>
    <m/>
    <n v="0"/>
    <m/>
    <m/>
    <m/>
  </r>
  <r>
    <x v="0"/>
    <m/>
    <m/>
    <x v="27"/>
    <x v="11"/>
    <m/>
    <m/>
    <n v="205.46"/>
    <m/>
    <n v="28518"/>
    <x v="1"/>
    <x v="4"/>
    <s v="SÁB"/>
    <d v="2021-02-20T00:00:00"/>
    <x v="6"/>
    <x v="5"/>
    <m/>
    <x v="0"/>
    <s v="NO"/>
    <s v="NO"/>
    <m/>
    <m/>
    <m/>
    <m/>
    <n v="0"/>
    <m/>
    <m/>
    <m/>
  </r>
  <r>
    <x v="0"/>
    <m/>
    <m/>
    <x v="18"/>
    <x v="8"/>
    <m/>
    <m/>
    <n v="138"/>
    <m/>
    <n v="4228"/>
    <x v="1"/>
    <x v="4"/>
    <s v="LUN"/>
    <d v="2021-02-22T00:00:00"/>
    <x v="7"/>
    <x v="3"/>
    <m/>
    <x v="1"/>
    <s v="NO"/>
    <s v="SI"/>
    <s v="Suspensión de operaciones, COVID-19"/>
    <m/>
    <m/>
    <m/>
    <n v="0"/>
    <m/>
    <m/>
    <m/>
  </r>
  <r>
    <x v="0"/>
    <m/>
    <m/>
    <x v="22"/>
    <x v="9"/>
    <m/>
    <m/>
    <n v="131.46"/>
    <m/>
    <n v="10038"/>
    <x v="4"/>
    <x v="4"/>
    <s v="LUN"/>
    <d v="2021-02-22T00:00:00"/>
    <x v="2"/>
    <x v="1"/>
    <m/>
    <x v="1"/>
    <s v="NO"/>
    <s v="NO"/>
    <m/>
    <m/>
    <m/>
    <m/>
    <n v="0"/>
    <m/>
    <m/>
    <m/>
  </r>
  <r>
    <x v="0"/>
    <d v="2020-06-21T00:00:00"/>
    <m/>
    <x v="11"/>
    <x v="3"/>
    <m/>
    <m/>
    <s v="333,32 MTS."/>
    <m/>
    <s v="168.028,00 TRB"/>
    <x v="2"/>
    <x v="5"/>
    <s v="LUN"/>
    <d v="2021-03-01T00:00:00"/>
    <x v="0"/>
    <x v="2"/>
    <m/>
    <x v="1"/>
    <s v="NO"/>
    <s v="NO"/>
    <m/>
    <m/>
    <m/>
    <m/>
    <n v="0"/>
    <m/>
    <m/>
    <m/>
  </r>
  <r>
    <x v="0"/>
    <m/>
    <m/>
    <x v="10"/>
    <x v="0"/>
    <m/>
    <m/>
    <n v="288.61"/>
    <m/>
    <n v="113561"/>
    <x v="0"/>
    <x v="5"/>
    <s v="MAR"/>
    <d v="2021-03-02T00:00:00"/>
    <x v="0"/>
    <x v="0"/>
    <m/>
    <x v="0"/>
    <s v="NO"/>
    <s v="NO"/>
    <m/>
    <m/>
    <m/>
    <m/>
    <n v="0"/>
    <m/>
    <m/>
    <m/>
  </r>
  <r>
    <x v="0"/>
    <m/>
    <m/>
    <x v="9"/>
    <x v="1"/>
    <m/>
    <m/>
    <n v="237"/>
    <m/>
    <n v="61396"/>
    <x v="0"/>
    <x v="5"/>
    <s v="VIE"/>
    <d v="2021-03-05T00:00:00"/>
    <x v="2"/>
    <x v="3"/>
    <m/>
    <x v="0"/>
    <s v="NO"/>
    <s v="NO"/>
    <m/>
    <m/>
    <m/>
    <m/>
    <n v="0"/>
    <m/>
    <m/>
    <m/>
  </r>
  <r>
    <x v="0"/>
    <m/>
    <m/>
    <x v="28"/>
    <x v="0"/>
    <m/>
    <m/>
    <n v="181"/>
    <m/>
    <n v="30312"/>
    <x v="0"/>
    <x v="5"/>
    <s v="VIE"/>
    <d v="2021-03-05T00:00:00"/>
    <x v="0"/>
    <x v="3"/>
    <m/>
    <x v="0"/>
    <s v="NO"/>
    <s v="NO"/>
    <m/>
    <m/>
    <m/>
    <m/>
    <n v="0"/>
    <m/>
    <m/>
    <m/>
  </r>
  <r>
    <x v="0"/>
    <m/>
    <m/>
    <x v="24"/>
    <x v="6"/>
    <m/>
    <m/>
    <n v="135"/>
    <m/>
    <n v="9961"/>
    <x v="3"/>
    <x v="5"/>
    <s v="SÁB"/>
    <d v="2021-03-06T00:00:00"/>
    <x v="1"/>
    <x v="3"/>
    <m/>
    <x v="1"/>
    <s v="SI"/>
    <s v="SI"/>
    <s v="Suspensión de operaciones, COVID-19"/>
    <m/>
    <m/>
    <m/>
    <n v="0"/>
    <m/>
    <m/>
    <m/>
  </r>
  <r>
    <x v="0"/>
    <m/>
    <m/>
    <x v="12"/>
    <x v="1"/>
    <m/>
    <m/>
    <n v="237.95"/>
    <m/>
    <n v="61849"/>
    <x v="0"/>
    <x v="5"/>
    <s v="MIÉ"/>
    <d v="2021-03-17T00:00:00"/>
    <x v="0"/>
    <x v="2"/>
    <m/>
    <x v="0"/>
    <s v="NO"/>
    <s v="NO"/>
    <m/>
    <m/>
    <m/>
    <m/>
    <n v="0"/>
    <m/>
    <m/>
    <m/>
  </r>
  <r>
    <x v="0"/>
    <m/>
    <m/>
    <x v="29"/>
    <x v="11"/>
    <m/>
    <m/>
    <n v="204"/>
    <m/>
    <n v="39051"/>
    <x v="1"/>
    <x v="5"/>
    <s v="MIÉ"/>
    <d v="2021-03-17T00:00:00"/>
    <x v="1"/>
    <x v="1"/>
    <m/>
    <x v="0"/>
    <s v="NO"/>
    <s v="NO"/>
    <m/>
    <m/>
    <m/>
    <m/>
    <n v="0"/>
    <m/>
    <m/>
    <m/>
  </r>
  <r>
    <x v="0"/>
    <m/>
    <m/>
    <x v="10"/>
    <x v="0"/>
    <m/>
    <m/>
    <n v="288.61"/>
    <m/>
    <n v="113561"/>
    <x v="0"/>
    <x v="5"/>
    <s v="JUE"/>
    <d v="2021-03-18T00:00:00"/>
    <x v="0"/>
    <x v="0"/>
    <m/>
    <x v="0"/>
    <s v="NO"/>
    <s v="NO"/>
    <m/>
    <m/>
    <m/>
    <m/>
    <n v="0"/>
    <m/>
    <m/>
    <m/>
  </r>
  <r>
    <x v="0"/>
    <m/>
    <m/>
    <x v="24"/>
    <x v="6"/>
    <m/>
    <m/>
    <n v="135"/>
    <m/>
    <n v="9961"/>
    <x v="3"/>
    <x v="5"/>
    <s v="SÁB"/>
    <d v="2021-03-20T00:00:00"/>
    <x v="1"/>
    <x v="3"/>
    <m/>
    <x v="1"/>
    <s v="SI"/>
    <s v="SI"/>
    <s v="Suspensión de operaciones, COVID-19"/>
    <m/>
    <m/>
    <m/>
    <n v="0"/>
    <m/>
    <m/>
    <m/>
  </r>
  <r>
    <x v="0"/>
    <m/>
    <m/>
    <x v="9"/>
    <x v="1"/>
    <m/>
    <m/>
    <n v="237"/>
    <m/>
    <n v="61396"/>
    <x v="0"/>
    <x v="5"/>
    <s v="DOM"/>
    <d v="2021-03-21T00:00:00"/>
    <x v="0"/>
    <x v="2"/>
    <m/>
    <x v="0"/>
    <s v="NO"/>
    <s v="NO"/>
    <m/>
    <m/>
    <m/>
    <m/>
    <n v="0"/>
    <m/>
    <m/>
    <m/>
  </r>
  <r>
    <x v="0"/>
    <m/>
    <m/>
    <x v="16"/>
    <x v="3"/>
    <m/>
    <m/>
    <n v="172.53"/>
    <m/>
    <n v="28803"/>
    <x v="2"/>
    <x v="5"/>
    <s v="VIE"/>
    <d v="2021-03-26T00:00:00"/>
    <x v="3"/>
    <x v="1"/>
    <m/>
    <x v="0"/>
    <s v="NO"/>
    <s v="SI"/>
    <s v="Suspensión de operaciones, COVID-19"/>
    <m/>
    <m/>
    <m/>
    <n v="0"/>
    <m/>
    <m/>
    <m/>
  </r>
  <r>
    <x v="0"/>
    <d v="2020-06-21T00:00:00"/>
    <m/>
    <x v="6"/>
    <x v="3"/>
    <m/>
    <m/>
    <n v="258.60000000000002"/>
    <m/>
    <n v="78309"/>
    <x v="2"/>
    <x v="5"/>
    <s v="LUN"/>
    <d v="2021-03-29T00:00:00"/>
    <x v="0"/>
    <x v="2"/>
    <m/>
    <x v="0"/>
    <s v="NO"/>
    <s v="NO"/>
    <m/>
    <m/>
    <m/>
    <m/>
    <n v="0"/>
    <m/>
    <m/>
    <m/>
  </r>
  <r>
    <x v="0"/>
    <m/>
    <m/>
    <x v="10"/>
    <x v="0"/>
    <m/>
    <m/>
    <n v="288.61"/>
    <m/>
    <n v="113561"/>
    <x v="0"/>
    <x v="6"/>
    <s v="JUE"/>
    <d v="2021-04-01T00:00:00"/>
    <x v="0"/>
    <x v="0"/>
    <m/>
    <x v="0"/>
    <s v="NO"/>
    <s v="NO"/>
    <m/>
    <m/>
    <m/>
    <m/>
    <n v="0"/>
    <m/>
    <m/>
    <m/>
  </r>
  <r>
    <x v="0"/>
    <m/>
    <m/>
    <x v="12"/>
    <x v="1"/>
    <m/>
    <m/>
    <n v="237.95"/>
    <m/>
    <n v="61849"/>
    <x v="0"/>
    <x v="6"/>
    <s v="VIE"/>
    <d v="2021-04-02T00:00:00"/>
    <x v="0"/>
    <x v="2"/>
    <m/>
    <x v="0"/>
    <s v="NO"/>
    <s v="NO"/>
    <m/>
    <m/>
    <m/>
    <m/>
    <n v="0"/>
    <m/>
    <m/>
    <m/>
  </r>
  <r>
    <x v="0"/>
    <m/>
    <m/>
    <x v="9"/>
    <x v="1"/>
    <m/>
    <m/>
    <n v="237"/>
    <m/>
    <n v="61396"/>
    <x v="0"/>
    <x v="6"/>
    <s v="VIE"/>
    <d v="2021-04-09T00:00:00"/>
    <x v="2"/>
    <x v="3"/>
    <m/>
    <x v="0"/>
    <s v="NO"/>
    <s v="NO"/>
    <m/>
    <m/>
    <m/>
    <m/>
    <n v="0"/>
    <m/>
    <m/>
    <m/>
  </r>
  <r>
    <x v="0"/>
    <m/>
    <m/>
    <x v="12"/>
    <x v="1"/>
    <m/>
    <m/>
    <n v="237.95"/>
    <m/>
    <n v="61849"/>
    <x v="0"/>
    <x v="6"/>
    <s v="DOM"/>
    <d v="2021-04-11T00:00:00"/>
    <x v="0"/>
    <x v="2"/>
    <m/>
    <x v="0"/>
    <s v="NO"/>
    <s v="NO"/>
    <m/>
    <m/>
    <m/>
    <m/>
    <n v="0"/>
    <m/>
    <m/>
    <m/>
  </r>
  <r>
    <x v="0"/>
    <m/>
    <m/>
    <x v="30"/>
    <x v="1"/>
    <m/>
    <m/>
    <n v="285.43"/>
    <m/>
    <n v="86273"/>
    <x v="0"/>
    <x v="6"/>
    <s v="SÁB"/>
    <d v="2021-04-17T00:00:00"/>
    <x v="0"/>
    <x v="0"/>
    <m/>
    <x v="0"/>
    <s v="NO"/>
    <s v="NO"/>
    <m/>
    <m/>
    <m/>
    <m/>
    <n v="0"/>
    <m/>
    <m/>
    <m/>
  </r>
  <r>
    <x v="0"/>
    <d v="2020-06-21T00:00:00"/>
    <m/>
    <x v="31"/>
    <x v="3"/>
    <m/>
    <m/>
    <n v="334"/>
    <m/>
    <n v="168800"/>
    <x v="2"/>
    <x v="6"/>
    <s v="SÁB"/>
    <d v="2021-04-17T00:00:00"/>
    <x v="2"/>
    <x v="2"/>
    <m/>
    <x v="1"/>
    <s v="NO"/>
    <s v="NO"/>
    <m/>
    <m/>
    <m/>
    <m/>
    <n v="0"/>
    <m/>
    <m/>
    <m/>
  </r>
  <r>
    <x v="0"/>
    <m/>
    <m/>
    <x v="1"/>
    <x v="1"/>
    <m/>
    <m/>
    <n v="285.24"/>
    <m/>
    <n v="82820"/>
    <x v="0"/>
    <x v="6"/>
    <s v="DOM"/>
    <d v="2021-04-18T00:00:00"/>
    <x v="0"/>
    <x v="0"/>
    <m/>
    <x v="0"/>
    <s v="NO"/>
    <s v="NO"/>
    <m/>
    <m/>
    <m/>
    <m/>
    <n v="0"/>
    <m/>
    <m/>
    <m/>
  </r>
  <r>
    <x v="0"/>
    <m/>
    <m/>
    <x v="32"/>
    <x v="14"/>
    <m/>
    <m/>
    <n v="290"/>
    <m/>
    <n v="110320"/>
    <x v="0"/>
    <x v="6"/>
    <s v="DOM"/>
    <d v="2021-04-18T00:00:00"/>
    <x v="2"/>
    <x v="2"/>
    <m/>
    <x v="0"/>
    <s v="NO"/>
    <s v="NO"/>
    <m/>
    <m/>
    <m/>
    <m/>
    <n v="0"/>
    <m/>
    <m/>
    <m/>
  </r>
  <r>
    <x v="0"/>
    <m/>
    <m/>
    <x v="33"/>
    <x v="15"/>
    <m/>
    <m/>
    <n v="143"/>
    <m/>
    <n v="20889"/>
    <x v="5"/>
    <x v="6"/>
    <s v="JUE"/>
    <d v="2021-04-22T00:00:00"/>
    <x v="2"/>
    <x v="3"/>
    <m/>
    <x v="0"/>
    <s v="NO"/>
    <s v="SI"/>
    <s v="Suspensión de operaciones, COVID-19"/>
    <m/>
    <m/>
    <m/>
    <n v="0"/>
    <m/>
    <m/>
    <m/>
  </r>
  <r>
    <x v="0"/>
    <m/>
    <m/>
    <x v="0"/>
    <x v="0"/>
    <m/>
    <m/>
    <n v="294"/>
    <m/>
    <n v="91627"/>
    <x v="0"/>
    <x v="6"/>
    <s v="DOM"/>
    <d v="2021-04-25T00:00:00"/>
    <x v="0"/>
    <x v="0"/>
    <m/>
    <x v="0"/>
    <s v="NO"/>
    <s v="NO"/>
    <m/>
    <m/>
    <m/>
    <m/>
    <n v="0"/>
    <m/>
    <m/>
    <m/>
  </r>
  <r>
    <x v="0"/>
    <m/>
    <m/>
    <x v="21"/>
    <x v="0"/>
    <m/>
    <m/>
    <n v="294"/>
    <m/>
    <n v="92822"/>
    <x v="0"/>
    <x v="7"/>
    <s v="SÁB"/>
    <d v="2021-05-01T00:00:00"/>
    <x v="0"/>
    <x v="0"/>
    <m/>
    <x v="0"/>
    <s v="NO"/>
    <s v="NO"/>
    <m/>
    <m/>
    <m/>
    <m/>
    <n v="0"/>
    <m/>
    <m/>
    <m/>
  </r>
  <r>
    <x v="0"/>
    <m/>
    <m/>
    <x v="0"/>
    <x v="0"/>
    <m/>
    <m/>
    <n v="294"/>
    <m/>
    <n v="91627"/>
    <x v="0"/>
    <x v="7"/>
    <s v="DOM"/>
    <d v="2021-05-02T00:00:00"/>
    <x v="0"/>
    <x v="0"/>
    <m/>
    <x v="0"/>
    <s v="NO"/>
    <s v="NO"/>
    <m/>
    <m/>
    <m/>
    <m/>
    <n v="0"/>
    <m/>
    <m/>
    <m/>
  </r>
  <r>
    <x v="0"/>
    <d v="2020-09-02T00:00:00"/>
    <m/>
    <x v="34"/>
    <x v="16"/>
    <m/>
    <m/>
    <n v="104.4"/>
    <m/>
    <n v="7997"/>
    <x v="3"/>
    <x v="7"/>
    <s v="DOM"/>
    <d v="2021-05-02T00:00:00"/>
    <x v="11"/>
    <x v="5"/>
    <m/>
    <x v="1"/>
    <s v="SI"/>
    <s v="NO"/>
    <m/>
    <m/>
    <m/>
    <m/>
    <n v="0"/>
    <m/>
    <m/>
    <m/>
  </r>
  <r>
    <x v="0"/>
    <d v="2020-06-21T00:00:00"/>
    <m/>
    <x v="35"/>
    <x v="3"/>
    <m/>
    <m/>
    <n v="178"/>
    <m/>
    <n v="30277"/>
    <x v="2"/>
    <x v="7"/>
    <s v="LUN"/>
    <d v="2021-05-03T00:00:00"/>
    <x v="4"/>
    <x v="1"/>
    <m/>
    <x v="0"/>
    <s v="NO"/>
    <s v="NO"/>
    <m/>
    <m/>
    <m/>
    <m/>
    <n v="0"/>
    <m/>
    <m/>
    <m/>
  </r>
  <r>
    <x v="0"/>
    <m/>
    <m/>
    <x v="36"/>
    <x v="4"/>
    <m/>
    <m/>
    <n v="198.19"/>
    <m/>
    <n v="32477"/>
    <x v="0"/>
    <x v="7"/>
    <s v="MIÉ"/>
    <d v="2021-05-05T00:00:00"/>
    <x v="2"/>
    <x v="3"/>
    <m/>
    <x v="0"/>
    <s v="NO"/>
    <s v="NO"/>
    <m/>
    <m/>
    <m/>
    <m/>
    <n v="0"/>
    <m/>
    <m/>
    <m/>
  </r>
  <r>
    <x v="0"/>
    <d v="2020-09-02T00:00:00"/>
    <m/>
    <x v="37"/>
    <x v="6"/>
    <m/>
    <m/>
    <n v="159"/>
    <m/>
    <n v="13000"/>
    <x v="3"/>
    <x v="7"/>
    <s v="DOM"/>
    <d v="2021-05-09T00:00:00"/>
    <x v="1"/>
    <x v="6"/>
    <m/>
    <x v="1"/>
    <s v="NO"/>
    <s v="NO"/>
    <m/>
    <m/>
    <m/>
    <m/>
    <n v="0"/>
    <m/>
    <m/>
    <m/>
  </r>
  <r>
    <x v="0"/>
    <m/>
    <m/>
    <x v="21"/>
    <x v="0"/>
    <m/>
    <m/>
    <n v="294"/>
    <m/>
    <n v="92822"/>
    <x v="0"/>
    <x v="7"/>
    <s v="LUN"/>
    <d v="2021-05-17T00:00:00"/>
    <x v="0"/>
    <x v="0"/>
    <m/>
    <x v="0"/>
    <s v="NO"/>
    <s v="NO"/>
    <m/>
    <m/>
    <m/>
    <m/>
    <n v="0"/>
    <m/>
    <m/>
    <m/>
  </r>
  <r>
    <x v="0"/>
    <d v="2020-06-21T00:00:00"/>
    <m/>
    <x v="35"/>
    <x v="3"/>
    <m/>
    <m/>
    <n v="178"/>
    <m/>
    <n v="30277"/>
    <x v="2"/>
    <x v="7"/>
    <s v="MAR"/>
    <d v="2021-05-18T00:00:00"/>
    <x v="0"/>
    <x v="2"/>
    <m/>
    <x v="0"/>
    <s v="NO"/>
    <s v="NO"/>
    <m/>
    <m/>
    <m/>
    <m/>
    <n v="0"/>
    <m/>
    <m/>
    <m/>
  </r>
  <r>
    <x v="1"/>
    <m/>
    <m/>
    <x v="32"/>
    <x v="14"/>
    <m/>
    <m/>
    <n v="290"/>
    <m/>
    <n v="110320"/>
    <x v="0"/>
    <x v="0"/>
    <s v="DOM"/>
    <d v="2021-10-03T00:00:00"/>
    <x v="0"/>
    <x v="3"/>
    <m/>
    <x v="0"/>
    <s v="NO"/>
    <s v="NO"/>
    <m/>
    <m/>
    <m/>
    <m/>
    <n v="0"/>
    <m/>
    <m/>
    <m/>
  </r>
  <r>
    <x v="1"/>
    <d v="2020-09-04T00:00:00"/>
    <m/>
    <x v="38"/>
    <x v="5"/>
    <m/>
    <m/>
    <n v="294"/>
    <m/>
    <n v="90963"/>
    <x v="1"/>
    <x v="0"/>
    <s v="MAR"/>
    <d v="2021-10-05T00:00:00"/>
    <x v="0"/>
    <x v="2"/>
    <m/>
    <x v="0"/>
    <s v="NO"/>
    <s v="NO"/>
    <m/>
    <m/>
    <m/>
    <m/>
    <n v="0"/>
    <m/>
    <m/>
    <m/>
  </r>
  <r>
    <x v="1"/>
    <m/>
    <m/>
    <x v="30"/>
    <x v="1"/>
    <m/>
    <m/>
    <n v="285.43"/>
    <m/>
    <n v="86273"/>
    <x v="0"/>
    <x v="0"/>
    <s v="VIE"/>
    <d v="2021-10-08T00:00:00"/>
    <x v="2"/>
    <x v="3"/>
    <m/>
    <x v="1"/>
    <s v="NO"/>
    <s v="NO"/>
    <m/>
    <m/>
    <m/>
    <m/>
    <n v="0"/>
    <m/>
    <m/>
    <m/>
  </r>
  <r>
    <x v="1"/>
    <d v="2020-09-04T00:00:00"/>
    <m/>
    <x v="39"/>
    <x v="5"/>
    <m/>
    <m/>
    <n v="293.2"/>
    <m/>
    <n v="90090"/>
    <x v="1"/>
    <x v="0"/>
    <s v="SÁB"/>
    <d v="2021-10-09T00:00:00"/>
    <x v="2"/>
    <x v="2"/>
    <m/>
    <x v="0"/>
    <s v="NO"/>
    <s v="NO"/>
    <m/>
    <m/>
    <m/>
    <m/>
    <n v="0"/>
    <m/>
    <m/>
    <m/>
  </r>
  <r>
    <x v="1"/>
    <m/>
    <m/>
    <x v="40"/>
    <x v="1"/>
    <m/>
    <m/>
    <n v="285.22000000000003"/>
    <m/>
    <n v="86273"/>
    <x v="0"/>
    <x v="0"/>
    <s v="SÁB"/>
    <d v="2021-10-09T00:00:00"/>
    <x v="0"/>
    <x v="3"/>
    <m/>
    <x v="0"/>
    <s v="NO"/>
    <s v="NO"/>
    <m/>
    <m/>
    <m/>
    <m/>
    <n v="0"/>
    <m/>
    <m/>
    <m/>
  </r>
  <r>
    <x v="1"/>
    <m/>
    <m/>
    <x v="0"/>
    <x v="0"/>
    <m/>
    <m/>
    <n v="294"/>
    <m/>
    <n v="91627"/>
    <x v="0"/>
    <x v="0"/>
    <s v="LUN"/>
    <d v="2021-10-11T00:00:00"/>
    <x v="0"/>
    <x v="0"/>
    <m/>
    <x v="0"/>
    <s v="NO"/>
    <s v="NO"/>
    <m/>
    <m/>
    <m/>
    <m/>
    <n v="0"/>
    <m/>
    <m/>
    <m/>
  </r>
  <r>
    <x v="1"/>
    <d v="2020-06-21T00:00:00"/>
    <m/>
    <x v="41"/>
    <x v="3"/>
    <m/>
    <m/>
    <n v="294.10000000000002"/>
    <m/>
    <n v="93502"/>
    <x v="2"/>
    <x v="0"/>
    <s v="JUE"/>
    <d v="2021-10-14T00:00:00"/>
    <x v="2"/>
    <x v="2"/>
    <m/>
    <x v="1"/>
    <s v="NO"/>
    <s v="NO"/>
    <m/>
    <m/>
    <m/>
    <m/>
    <n v="0"/>
    <m/>
    <m/>
    <m/>
  </r>
  <r>
    <x v="1"/>
    <m/>
    <m/>
    <x v="36"/>
    <x v="4"/>
    <m/>
    <m/>
    <n v="198.19"/>
    <m/>
    <n v="32477"/>
    <x v="0"/>
    <x v="0"/>
    <s v="LUN"/>
    <d v="2021-10-18T00:00:00"/>
    <x v="2"/>
    <x v="3"/>
    <m/>
    <x v="0"/>
    <s v="NO"/>
    <s v="NO"/>
    <m/>
    <m/>
    <m/>
    <m/>
    <n v="0"/>
    <m/>
    <m/>
    <m/>
  </r>
  <r>
    <x v="1"/>
    <d v="2020-09-04T00:00:00"/>
    <m/>
    <x v="38"/>
    <x v="5"/>
    <m/>
    <m/>
    <n v="294"/>
    <m/>
    <n v="90963"/>
    <x v="1"/>
    <x v="0"/>
    <s v="MAR"/>
    <d v="2021-10-19T00:00:00"/>
    <x v="0"/>
    <x v="4"/>
    <m/>
    <x v="0"/>
    <s v="NO"/>
    <s v="NO"/>
    <m/>
    <m/>
    <m/>
    <m/>
    <n v="0"/>
    <m/>
    <m/>
    <m/>
  </r>
  <r>
    <x v="1"/>
    <m/>
    <m/>
    <x v="42"/>
    <x v="17"/>
    <m/>
    <m/>
    <n v="155.80000000000001"/>
    <m/>
    <n v="16927"/>
    <x v="1"/>
    <x v="0"/>
    <s v="JUE"/>
    <d v="2021-10-21T00:00:00"/>
    <x v="0"/>
    <x v="9"/>
    <m/>
    <x v="0"/>
    <s v="NO"/>
    <s v="NO"/>
    <m/>
    <m/>
    <m/>
    <m/>
    <n v="0"/>
    <m/>
    <m/>
    <m/>
  </r>
  <r>
    <x v="1"/>
    <m/>
    <m/>
    <x v="10"/>
    <x v="0"/>
    <m/>
    <m/>
    <n v="288.61"/>
    <m/>
    <n v="113561"/>
    <x v="0"/>
    <x v="0"/>
    <s v="DOM"/>
    <d v="2021-10-24T00:00:00"/>
    <x v="0"/>
    <x v="0"/>
    <m/>
    <x v="0"/>
    <s v="NO"/>
    <s v="NO"/>
    <m/>
    <m/>
    <m/>
    <m/>
    <n v="0"/>
    <m/>
    <m/>
    <m/>
  </r>
  <r>
    <x v="1"/>
    <m/>
    <m/>
    <x v="41"/>
    <x v="3"/>
    <m/>
    <m/>
    <n v="294.10000000000002"/>
    <m/>
    <n v="93502"/>
    <x v="2"/>
    <x v="0"/>
    <s v="DOM"/>
    <d v="2021-10-24T00:00:00"/>
    <x v="0"/>
    <x v="2"/>
    <m/>
    <x v="1"/>
    <s v="NO"/>
    <s v="NO"/>
    <m/>
    <m/>
    <m/>
    <m/>
    <n v="0"/>
    <m/>
    <m/>
    <m/>
  </r>
  <r>
    <x v="1"/>
    <d v="2020-09-02T00:00:00"/>
    <m/>
    <x v="34"/>
    <x v="16"/>
    <m/>
    <m/>
    <n v="104.4"/>
    <m/>
    <n v="7997"/>
    <x v="3"/>
    <x v="0"/>
    <s v="LUN"/>
    <d v="2021-10-25T00:00:00"/>
    <x v="11"/>
    <x v="5"/>
    <m/>
    <x v="1"/>
    <s v="SI"/>
    <s v="NO"/>
    <m/>
    <m/>
    <m/>
    <m/>
    <n v="0"/>
    <m/>
    <m/>
    <m/>
  </r>
  <r>
    <x v="1"/>
    <m/>
    <m/>
    <x v="0"/>
    <x v="0"/>
    <m/>
    <m/>
    <n v="294"/>
    <m/>
    <n v="91627"/>
    <x v="0"/>
    <x v="0"/>
    <s v="MAR"/>
    <d v="2021-10-26T00:00:00"/>
    <x v="0"/>
    <x v="0"/>
    <m/>
    <x v="0"/>
    <s v="NO"/>
    <s v="NO"/>
    <m/>
    <m/>
    <m/>
    <m/>
    <n v="0"/>
    <m/>
    <m/>
    <m/>
  </r>
  <r>
    <x v="1"/>
    <m/>
    <m/>
    <x v="43"/>
    <x v="9"/>
    <m/>
    <m/>
    <n v="144"/>
    <m/>
    <n v="10944"/>
    <x v="4"/>
    <x v="0"/>
    <s v="MAR"/>
    <d v="2021-10-26T00:00:00"/>
    <x v="0"/>
    <x v="8"/>
    <m/>
    <x v="1"/>
    <s v="NO"/>
    <s v="NO"/>
    <m/>
    <m/>
    <m/>
    <m/>
    <n v="0"/>
    <m/>
    <m/>
    <m/>
  </r>
  <r>
    <x v="1"/>
    <d v="2020-09-04T00:00:00"/>
    <m/>
    <x v="38"/>
    <x v="5"/>
    <m/>
    <m/>
    <n v="294"/>
    <m/>
    <n v="90963"/>
    <x v="1"/>
    <x v="1"/>
    <s v="JUE"/>
    <d v="2021-11-04T00:00:00"/>
    <x v="0"/>
    <x v="2"/>
    <m/>
    <x v="0"/>
    <s v="NO"/>
    <s v="NO"/>
    <m/>
    <m/>
    <m/>
    <m/>
    <n v="0"/>
    <m/>
    <m/>
    <m/>
  </r>
  <r>
    <x v="1"/>
    <d v="2020-06-21T00:00:00"/>
    <m/>
    <x v="31"/>
    <x v="3"/>
    <m/>
    <m/>
    <n v="333.46"/>
    <m/>
    <n v="169116"/>
    <x v="2"/>
    <x v="1"/>
    <s v="SÁB"/>
    <d v="2021-11-06T00:00:00"/>
    <x v="2"/>
    <x v="2"/>
    <m/>
    <x v="1"/>
    <s v="NO"/>
    <s v="NO"/>
    <m/>
    <m/>
    <m/>
    <m/>
    <n v="0"/>
    <m/>
    <m/>
    <m/>
  </r>
  <r>
    <x v="1"/>
    <m/>
    <m/>
    <x v="0"/>
    <x v="0"/>
    <m/>
    <m/>
    <n v="294"/>
    <m/>
    <n v="91627"/>
    <x v="0"/>
    <x v="1"/>
    <s v="MAR"/>
    <d v="2021-11-09T00:00:00"/>
    <x v="0"/>
    <x v="0"/>
    <m/>
    <x v="0"/>
    <s v="NO"/>
    <s v="NO"/>
    <m/>
    <m/>
    <m/>
    <m/>
    <n v="0"/>
    <m/>
    <m/>
    <m/>
  </r>
  <r>
    <x v="1"/>
    <m/>
    <m/>
    <x v="44"/>
    <x v="18"/>
    <m/>
    <m/>
    <n v="206.96"/>
    <m/>
    <n v="28551"/>
    <x v="0"/>
    <x v="1"/>
    <s v="MAR"/>
    <d v="2021-11-16T00:00:00"/>
    <x v="0"/>
    <x v="7"/>
    <m/>
    <x v="1"/>
    <s v="NO"/>
    <s v="NO"/>
    <m/>
    <m/>
    <m/>
    <m/>
    <n v="0"/>
    <m/>
    <m/>
    <m/>
  </r>
  <r>
    <x v="1"/>
    <m/>
    <m/>
    <x v="44"/>
    <x v="18"/>
    <m/>
    <m/>
    <n v="206.96"/>
    <m/>
    <n v="28551"/>
    <x v="0"/>
    <x v="1"/>
    <s v="MIÉ"/>
    <d v="2021-11-17T00:00:00"/>
    <x v="6"/>
    <x v="12"/>
    <m/>
    <x v="1"/>
    <s v="NO"/>
    <s v="NO"/>
    <m/>
    <m/>
    <m/>
    <m/>
    <n v="0"/>
    <m/>
    <m/>
    <m/>
  </r>
  <r>
    <x v="1"/>
    <m/>
    <m/>
    <x v="45"/>
    <x v="4"/>
    <m/>
    <m/>
    <n v="198"/>
    <m/>
    <n v="32477"/>
    <x v="0"/>
    <x v="1"/>
    <s v="MIÉ"/>
    <d v="2021-11-17T00:00:00"/>
    <x v="2"/>
    <x v="3"/>
    <m/>
    <x v="0"/>
    <s v="NO"/>
    <s v="NO"/>
    <m/>
    <m/>
    <m/>
    <m/>
    <n v="0"/>
    <m/>
    <m/>
    <m/>
  </r>
  <r>
    <x v="1"/>
    <m/>
    <m/>
    <x v="45"/>
    <x v="4"/>
    <m/>
    <m/>
    <n v="198"/>
    <m/>
    <n v="32477"/>
    <x v="0"/>
    <x v="1"/>
    <s v="MAR"/>
    <d v="2021-11-23T00:00:00"/>
    <x v="2"/>
    <x v="3"/>
    <m/>
    <x v="0"/>
    <s v="NO"/>
    <s v="NO"/>
    <m/>
    <m/>
    <m/>
    <m/>
    <n v="0"/>
    <m/>
    <m/>
    <m/>
  </r>
  <r>
    <x v="1"/>
    <m/>
    <m/>
    <x v="0"/>
    <x v="0"/>
    <m/>
    <m/>
    <n v="294"/>
    <m/>
    <n v="91627"/>
    <x v="0"/>
    <x v="1"/>
    <s v="JUE"/>
    <d v="2021-11-25T00:00:00"/>
    <x v="0"/>
    <x v="0"/>
    <m/>
    <x v="0"/>
    <s v="NO"/>
    <s v="NO"/>
    <m/>
    <m/>
    <m/>
    <m/>
    <n v="0"/>
    <m/>
    <m/>
    <m/>
  </r>
  <r>
    <x v="1"/>
    <m/>
    <m/>
    <x v="9"/>
    <x v="1"/>
    <m/>
    <m/>
    <n v="237"/>
    <m/>
    <n v="61396"/>
    <x v="0"/>
    <x v="1"/>
    <s v="DOM"/>
    <d v="2021-11-28T00:00:00"/>
    <x v="2"/>
    <x v="3"/>
    <m/>
    <x v="0"/>
    <s v="NO"/>
    <s v="NO"/>
    <m/>
    <m/>
    <m/>
    <m/>
    <n v="0"/>
    <m/>
    <m/>
    <m/>
  </r>
  <r>
    <x v="1"/>
    <d v="2020-06-21T00:00:00"/>
    <m/>
    <x v="41"/>
    <x v="3"/>
    <m/>
    <m/>
    <n v="294.10000000000002"/>
    <m/>
    <n v="93502"/>
    <x v="2"/>
    <x v="2"/>
    <s v="DOM"/>
    <d v="2021-12-05T00:00:00"/>
    <x v="1"/>
    <x v="2"/>
    <m/>
    <x v="1"/>
    <s v="NO"/>
    <s v="NO"/>
    <m/>
    <m/>
    <m/>
    <m/>
    <n v="0"/>
    <m/>
    <m/>
    <m/>
  </r>
  <r>
    <x v="1"/>
    <m/>
    <m/>
    <x v="46"/>
    <x v="0"/>
    <m/>
    <m/>
    <n v="285"/>
    <m/>
    <n v="113000"/>
    <x v="0"/>
    <x v="2"/>
    <s v="MAR"/>
    <d v="2021-12-07T00:00:00"/>
    <x v="4"/>
    <x v="5"/>
    <m/>
    <x v="0"/>
    <s v="NO"/>
    <s v="NO"/>
    <m/>
    <m/>
    <m/>
    <m/>
    <n v="0"/>
    <m/>
    <m/>
    <m/>
  </r>
  <r>
    <x v="1"/>
    <d v="2020-10-26T00:00:00"/>
    <m/>
    <x v="47"/>
    <x v="0"/>
    <m/>
    <m/>
    <n v="290"/>
    <m/>
    <n v="115906"/>
    <x v="0"/>
    <x v="2"/>
    <s v="MAR"/>
    <d v="2021-12-07T00:00:00"/>
    <x v="2"/>
    <x v="0"/>
    <m/>
    <x v="0"/>
    <s v="NO"/>
    <s v="NO"/>
    <m/>
    <m/>
    <m/>
    <m/>
    <n v="0"/>
    <m/>
    <m/>
    <m/>
  </r>
  <r>
    <x v="1"/>
    <d v="2020-09-02T00:00:00"/>
    <m/>
    <x v="13"/>
    <x v="6"/>
    <m/>
    <m/>
    <s v="134,00 MTS."/>
    <m/>
    <s v="5.803,00 TRB"/>
    <x v="3"/>
    <x v="2"/>
    <s v="SÁB"/>
    <d v="2021-12-11T00:00:00"/>
    <x v="1"/>
    <x v="3"/>
    <m/>
    <x v="1"/>
    <s v="SI"/>
    <s v="NO"/>
    <m/>
    <m/>
    <m/>
    <m/>
    <n v="0"/>
    <m/>
    <m/>
    <m/>
  </r>
  <r>
    <x v="1"/>
    <d v="2020-10-20T00:00:00"/>
    <m/>
    <x v="33"/>
    <x v="15"/>
    <m/>
    <m/>
    <n v="143"/>
    <m/>
    <n v="20889"/>
    <x v="5"/>
    <x v="2"/>
    <s v="DOM"/>
    <d v="2021-12-12T00:00:00"/>
    <x v="2"/>
    <x v="3"/>
    <m/>
    <x v="0"/>
    <s v="NO"/>
    <s v="NO"/>
    <m/>
    <m/>
    <m/>
    <m/>
    <n v="0"/>
    <m/>
    <m/>
    <m/>
  </r>
  <r>
    <x v="1"/>
    <m/>
    <m/>
    <x v="48"/>
    <x v="0"/>
    <m/>
    <m/>
    <n v="289"/>
    <m/>
    <n v="109000"/>
    <x v="0"/>
    <x v="2"/>
    <s v="DOM"/>
    <d v="2021-12-12T00:00:00"/>
    <x v="0"/>
    <x v="0"/>
    <m/>
    <x v="0"/>
    <s v="NO"/>
    <s v="NO"/>
    <m/>
    <m/>
    <m/>
    <m/>
    <n v="0"/>
    <m/>
    <m/>
    <m/>
  </r>
  <r>
    <x v="1"/>
    <m/>
    <m/>
    <x v="45"/>
    <x v="4"/>
    <m/>
    <m/>
    <n v="198"/>
    <m/>
    <n v="32477"/>
    <x v="0"/>
    <x v="2"/>
    <s v="MIÉ"/>
    <d v="2021-12-15T00:00:00"/>
    <x v="2"/>
    <x v="3"/>
    <m/>
    <x v="0"/>
    <s v="NO"/>
    <s v="NO"/>
    <m/>
    <m/>
    <m/>
    <m/>
    <n v="0"/>
    <m/>
    <m/>
    <m/>
  </r>
  <r>
    <x v="1"/>
    <m/>
    <m/>
    <x v="45"/>
    <x v="4"/>
    <m/>
    <m/>
    <n v="198"/>
    <m/>
    <n v="32477"/>
    <x v="0"/>
    <x v="2"/>
    <s v="MAR"/>
    <d v="2021-12-21T00:00:00"/>
    <x v="2"/>
    <x v="3"/>
    <m/>
    <x v="0"/>
    <s v="NO"/>
    <s v="NO"/>
    <m/>
    <m/>
    <m/>
    <m/>
    <n v="0"/>
    <m/>
    <m/>
    <m/>
  </r>
  <r>
    <x v="1"/>
    <d v="2020-06-21T00:00:00"/>
    <m/>
    <x v="8"/>
    <x v="3"/>
    <m/>
    <m/>
    <n v="217"/>
    <m/>
    <n v="48075"/>
    <x v="2"/>
    <x v="2"/>
    <s v="SÁB"/>
    <d v="2021-12-25T00:00:00"/>
    <x v="2"/>
    <x v="3"/>
    <m/>
    <x v="0"/>
    <s v="NO"/>
    <s v="NO"/>
    <m/>
    <m/>
    <m/>
    <m/>
    <n v="0"/>
    <m/>
    <m/>
    <m/>
  </r>
  <r>
    <x v="1"/>
    <d v="2020-10-20T00:00:00"/>
    <m/>
    <x v="33"/>
    <x v="15"/>
    <m/>
    <m/>
    <n v="143"/>
    <m/>
    <n v="20889"/>
    <x v="5"/>
    <x v="2"/>
    <s v="MAR"/>
    <d v="2021-12-28T00:00:00"/>
    <x v="2"/>
    <x v="3"/>
    <m/>
    <x v="0"/>
    <s v="NO"/>
    <s v="NO"/>
    <m/>
    <m/>
    <m/>
    <m/>
    <n v="0"/>
    <m/>
    <m/>
    <m/>
  </r>
  <r>
    <x v="1"/>
    <d v="2020-06-21T00:00:00"/>
    <m/>
    <x v="14"/>
    <x v="3"/>
    <m/>
    <m/>
    <n v="180.5"/>
    <m/>
    <n v="30277"/>
    <x v="2"/>
    <x v="2"/>
    <s v="MAR"/>
    <d v="2021-12-28T00:00:00"/>
    <x v="0"/>
    <x v="3"/>
    <m/>
    <x v="0"/>
    <s v="NO"/>
    <s v="NO"/>
    <m/>
    <m/>
    <m/>
    <m/>
    <n v="0"/>
    <m/>
    <m/>
    <m/>
  </r>
  <r>
    <x v="1"/>
    <d v="2020-09-02T00:00:00"/>
    <m/>
    <x v="13"/>
    <x v="6"/>
    <m/>
    <m/>
    <s v="134,00 MTS."/>
    <m/>
    <s v="5.803,00 TRB"/>
    <x v="3"/>
    <x v="2"/>
    <s v="MAR"/>
    <d v="2021-12-28T00:00:00"/>
    <x v="1"/>
    <x v="3"/>
    <m/>
    <x v="1"/>
    <s v="SI"/>
    <s v="NO"/>
    <m/>
    <m/>
    <m/>
    <m/>
    <n v="0"/>
    <m/>
    <m/>
    <m/>
  </r>
  <r>
    <x v="1"/>
    <m/>
    <m/>
    <x v="49"/>
    <x v="19"/>
    <m/>
    <m/>
    <n v="228.36"/>
    <m/>
    <n v="47842"/>
    <x v="1"/>
    <x v="3"/>
    <s v="DOM"/>
    <d v="2022-01-02T00:00:00"/>
    <x v="2"/>
    <x v="2"/>
    <m/>
    <x v="0"/>
    <s v="NO"/>
    <s v="NO"/>
    <m/>
    <m/>
    <m/>
    <m/>
    <n v="0"/>
    <m/>
    <m/>
    <m/>
  </r>
  <r>
    <x v="1"/>
    <m/>
    <m/>
    <x v="18"/>
    <x v="8"/>
    <m/>
    <m/>
    <n v="138"/>
    <m/>
    <n v="4228"/>
    <x v="1"/>
    <x v="3"/>
    <s v="MAR"/>
    <d v="2022-01-04T00:00:00"/>
    <x v="2"/>
    <x v="3"/>
    <m/>
    <x v="0"/>
    <s v="SI"/>
    <s v="NO"/>
    <m/>
    <m/>
    <m/>
    <m/>
    <n v="0"/>
    <m/>
    <m/>
    <m/>
  </r>
  <r>
    <x v="1"/>
    <m/>
    <m/>
    <x v="24"/>
    <x v="6"/>
    <m/>
    <m/>
    <n v="159"/>
    <m/>
    <n v="13000"/>
    <x v="3"/>
    <x v="3"/>
    <s v="MIÉ"/>
    <d v="2022-01-05T00:00:00"/>
    <x v="1"/>
    <x v="3"/>
    <m/>
    <x v="1"/>
    <s v="SI"/>
    <s v="NO"/>
    <m/>
    <m/>
    <m/>
    <m/>
    <n v="0"/>
    <m/>
    <m/>
    <m/>
  </r>
  <r>
    <x v="1"/>
    <m/>
    <m/>
    <x v="21"/>
    <x v="0"/>
    <m/>
    <m/>
    <n v="294"/>
    <m/>
    <n v="92822"/>
    <x v="0"/>
    <x v="3"/>
    <s v="MAR"/>
    <d v="2022-01-11T00:00:00"/>
    <x v="0"/>
    <x v="0"/>
    <m/>
    <x v="0"/>
    <s v="NO"/>
    <s v="NO"/>
    <m/>
    <m/>
    <m/>
    <m/>
    <n v="0"/>
    <m/>
    <m/>
    <m/>
  </r>
  <r>
    <x v="1"/>
    <d v="2020-10-20T00:00:00"/>
    <m/>
    <x v="33"/>
    <x v="15"/>
    <m/>
    <m/>
    <n v="143"/>
    <m/>
    <n v="20889"/>
    <x v="5"/>
    <x v="3"/>
    <s v="JUE"/>
    <d v="2022-01-13T00:00:00"/>
    <x v="2"/>
    <x v="3"/>
    <m/>
    <x v="0"/>
    <s v="NO"/>
    <s v="NO"/>
    <m/>
    <m/>
    <m/>
    <m/>
    <n v="0"/>
    <m/>
    <m/>
    <m/>
  </r>
  <r>
    <x v="1"/>
    <d v="2020-09-02T00:00:00"/>
    <m/>
    <x v="13"/>
    <x v="6"/>
    <m/>
    <m/>
    <s v="134,00 MTS."/>
    <m/>
    <s v="5.803,00 TRB"/>
    <x v="3"/>
    <x v="3"/>
    <s v="SÁB"/>
    <d v="2022-01-15T00:00:00"/>
    <x v="1"/>
    <x v="3"/>
    <m/>
    <x v="1"/>
    <s v="SI"/>
    <s v="NO"/>
    <m/>
    <m/>
    <m/>
    <m/>
    <n v="0"/>
    <m/>
    <m/>
    <m/>
  </r>
  <r>
    <x v="1"/>
    <m/>
    <m/>
    <x v="41"/>
    <x v="3"/>
    <m/>
    <m/>
    <n v="294.10000000000002"/>
    <m/>
    <n v="93502"/>
    <x v="2"/>
    <x v="3"/>
    <s v="LUN"/>
    <d v="2022-01-17T00:00:00"/>
    <x v="1"/>
    <x v="6"/>
    <m/>
    <x v="1"/>
    <s v="NO"/>
    <s v="NO"/>
    <m/>
    <m/>
    <m/>
    <m/>
    <n v="0"/>
    <m/>
    <m/>
    <m/>
  </r>
  <r>
    <x v="1"/>
    <m/>
    <m/>
    <x v="50"/>
    <x v="11"/>
    <m/>
    <m/>
    <n v="230.62"/>
    <m/>
    <n v="44697"/>
    <x v="1"/>
    <x v="3"/>
    <s v="MIÉ"/>
    <d v="2022-01-19T00:00:00"/>
    <x v="12"/>
    <x v="7"/>
    <m/>
    <x v="0"/>
    <s v="NO"/>
    <s v="NO"/>
    <m/>
    <m/>
    <m/>
    <m/>
    <n v="0"/>
    <m/>
    <m/>
    <m/>
  </r>
  <r>
    <x v="1"/>
    <m/>
    <m/>
    <x v="50"/>
    <x v="11"/>
    <m/>
    <m/>
    <n v="230.62"/>
    <m/>
    <n v="44697"/>
    <x v="1"/>
    <x v="3"/>
    <s v="JUE"/>
    <d v="2022-01-20T00:00:00"/>
    <x v="6"/>
    <x v="0"/>
    <m/>
    <x v="0"/>
    <s v="NO"/>
    <s v="NO"/>
    <m/>
    <m/>
    <m/>
    <m/>
    <n v="0"/>
    <m/>
    <m/>
    <m/>
  </r>
  <r>
    <x v="1"/>
    <d v="2020-09-02T00:00:00"/>
    <m/>
    <x v="24"/>
    <x v="6"/>
    <m/>
    <m/>
    <n v="159"/>
    <m/>
    <n v="13000"/>
    <x v="3"/>
    <x v="3"/>
    <s v="SÁB"/>
    <d v="2022-01-22T00:00:00"/>
    <x v="1"/>
    <x v="3"/>
    <m/>
    <x v="1"/>
    <s v="SI"/>
    <s v="NO"/>
    <m/>
    <m/>
    <m/>
    <m/>
    <n v="0"/>
    <m/>
    <m/>
    <m/>
  </r>
  <r>
    <x v="1"/>
    <d v="2020-06-11T00:00:00"/>
    <m/>
    <x v="18"/>
    <x v="8"/>
    <m/>
    <m/>
    <n v="138"/>
    <m/>
    <n v="4228"/>
    <x v="1"/>
    <x v="3"/>
    <s v="MIÉ"/>
    <d v="2022-01-26T00:00:00"/>
    <x v="0"/>
    <x v="3"/>
    <m/>
    <x v="0"/>
    <s v="SI"/>
    <s v="NO"/>
    <m/>
    <m/>
    <m/>
    <m/>
    <n v="0"/>
    <m/>
    <m/>
    <m/>
  </r>
  <r>
    <x v="1"/>
    <m/>
    <m/>
    <x v="11"/>
    <x v="3"/>
    <m/>
    <m/>
    <n v="333.46"/>
    <m/>
    <n v="168.02799999999999"/>
    <x v="2"/>
    <x v="3"/>
    <s v="VIE"/>
    <d v="2022-01-28T00:00:00"/>
    <x v="1"/>
    <x v="3"/>
    <m/>
    <x v="1"/>
    <s v="NO"/>
    <s v="NO"/>
    <m/>
    <m/>
    <m/>
    <m/>
    <n v="0"/>
    <m/>
    <m/>
    <m/>
  </r>
  <r>
    <x v="1"/>
    <d v="2020-10-15T00:00:00"/>
    <m/>
    <x v="51"/>
    <x v="20"/>
    <m/>
    <m/>
    <n v="294"/>
    <m/>
    <n v="90746"/>
    <x v="2"/>
    <x v="3"/>
    <s v="SÁB"/>
    <d v="2022-01-29T00:00:00"/>
    <x v="13"/>
    <x v="2"/>
    <m/>
    <x v="0"/>
    <s v="NO"/>
    <s v="NO"/>
    <m/>
    <m/>
    <m/>
    <m/>
    <n v="0"/>
    <m/>
    <m/>
    <m/>
  </r>
  <r>
    <x v="1"/>
    <d v="2020-10-20T00:00:00"/>
    <m/>
    <x v="33"/>
    <x v="15"/>
    <m/>
    <m/>
    <n v="143"/>
    <m/>
    <n v="20889"/>
    <x v="5"/>
    <x v="3"/>
    <s v="SÁB"/>
    <d v="2022-01-29T00:00:00"/>
    <x v="2"/>
    <x v="3"/>
    <m/>
    <x v="0"/>
    <s v="NO"/>
    <s v="NO"/>
    <m/>
    <m/>
    <m/>
    <m/>
    <n v="0"/>
    <m/>
    <m/>
    <m/>
  </r>
  <r>
    <x v="1"/>
    <d v="2020-09-02T00:00:00"/>
    <m/>
    <x v="24"/>
    <x v="6"/>
    <m/>
    <m/>
    <n v="159"/>
    <m/>
    <n v="13000"/>
    <x v="3"/>
    <x v="3"/>
    <s v="SÁB"/>
    <d v="2022-01-29T00:00:00"/>
    <x v="1"/>
    <x v="3"/>
    <m/>
    <x v="1"/>
    <s v="SI"/>
    <s v="NO"/>
    <m/>
    <m/>
    <m/>
    <m/>
    <n v="0"/>
    <m/>
    <m/>
    <m/>
  </r>
  <r>
    <x v="1"/>
    <d v="2020-09-02T00:00:00"/>
    <m/>
    <x v="13"/>
    <x v="6"/>
    <m/>
    <m/>
    <s v="134,00 MTS."/>
    <m/>
    <s v="5.803,00 TRB"/>
    <x v="3"/>
    <x v="3"/>
    <s v="SÁB"/>
    <d v="2022-01-29T00:00:00"/>
    <x v="1"/>
    <x v="3"/>
    <m/>
    <x v="1"/>
    <s v="SI"/>
    <s v="NO"/>
    <m/>
    <m/>
    <m/>
    <m/>
    <n v="0"/>
    <m/>
    <m/>
    <m/>
  </r>
  <r>
    <x v="1"/>
    <m/>
    <m/>
    <x v="52"/>
    <x v="0"/>
    <m/>
    <m/>
    <n v="290"/>
    <m/>
    <n v="113000"/>
    <x v="0"/>
    <x v="4"/>
    <s v="JUE"/>
    <d v="2022-02-03T00:00:00"/>
    <x v="0"/>
    <x v="0"/>
    <m/>
    <x v="0"/>
    <s v="NO"/>
    <s v="NO"/>
    <m/>
    <m/>
    <m/>
    <m/>
    <n v="0"/>
    <m/>
    <m/>
    <m/>
  </r>
  <r>
    <x v="1"/>
    <m/>
    <m/>
    <x v="12"/>
    <x v="1"/>
    <m/>
    <m/>
    <n v="237.95"/>
    <m/>
    <n v="61849"/>
    <x v="0"/>
    <x v="4"/>
    <s v="DOM"/>
    <d v="2022-02-06T00:00:00"/>
    <x v="2"/>
    <x v="3"/>
    <m/>
    <x v="0"/>
    <s v="NO"/>
    <s v="NO"/>
    <m/>
    <m/>
    <m/>
    <m/>
    <n v="0"/>
    <m/>
    <m/>
    <m/>
  </r>
  <r>
    <x v="1"/>
    <m/>
    <m/>
    <x v="11"/>
    <x v="3"/>
    <m/>
    <m/>
    <n v="333.46"/>
    <m/>
    <n v="168.02799999999999"/>
    <x v="2"/>
    <x v="4"/>
    <s v="SÁB"/>
    <d v="2022-02-12T00:00:00"/>
    <x v="1"/>
    <x v="2"/>
    <m/>
    <x v="1"/>
    <s v="NO"/>
    <s v="NO"/>
    <m/>
    <m/>
    <m/>
    <m/>
    <n v="0"/>
    <m/>
    <m/>
    <m/>
  </r>
  <r>
    <x v="1"/>
    <d v="2020-09-02T00:00:00"/>
    <m/>
    <x v="24"/>
    <x v="6"/>
    <m/>
    <m/>
    <n v="159"/>
    <m/>
    <n v="13000"/>
    <x v="3"/>
    <x v="4"/>
    <s v="SÁB"/>
    <d v="2022-02-12T00:00:00"/>
    <x v="1"/>
    <x v="3"/>
    <m/>
    <x v="1"/>
    <s v="SI"/>
    <s v="NO"/>
    <m/>
    <m/>
    <m/>
    <m/>
    <n v="0"/>
    <m/>
    <m/>
    <m/>
  </r>
  <r>
    <x v="1"/>
    <d v="2020-10-20T00:00:00"/>
    <m/>
    <x v="33"/>
    <x v="15"/>
    <m/>
    <m/>
    <n v="143"/>
    <m/>
    <n v="20889"/>
    <x v="5"/>
    <x v="4"/>
    <s v="LUN"/>
    <d v="2022-02-14T00:00:00"/>
    <x v="2"/>
    <x v="3"/>
    <m/>
    <x v="0"/>
    <s v="NO"/>
    <s v="NO"/>
    <m/>
    <m/>
    <m/>
    <m/>
    <n v="0"/>
    <m/>
    <m/>
    <m/>
  </r>
  <r>
    <x v="1"/>
    <m/>
    <m/>
    <x v="52"/>
    <x v="0"/>
    <m/>
    <m/>
    <n v="290"/>
    <m/>
    <n v="113000"/>
    <x v="0"/>
    <x v="4"/>
    <s v="JUE"/>
    <d v="2022-02-17T00:00:00"/>
    <x v="0"/>
    <x v="0"/>
    <m/>
    <x v="0"/>
    <s v="NO"/>
    <s v="NO"/>
    <m/>
    <m/>
    <m/>
    <m/>
    <n v="0"/>
    <m/>
    <m/>
    <m/>
  </r>
  <r>
    <x v="1"/>
    <d v="2020-09-02T00:00:00"/>
    <m/>
    <x v="24"/>
    <x v="6"/>
    <m/>
    <m/>
    <n v="159"/>
    <m/>
    <n v="13000"/>
    <x v="3"/>
    <x v="4"/>
    <s v="SÁB"/>
    <d v="2022-02-26T00:00:00"/>
    <x v="1"/>
    <x v="3"/>
    <m/>
    <x v="1"/>
    <s v="SI"/>
    <s v="NO"/>
    <m/>
    <m/>
    <m/>
    <m/>
    <n v="0"/>
    <m/>
    <m/>
    <m/>
  </r>
  <r>
    <x v="1"/>
    <d v="2020-10-20T00:00:00"/>
    <m/>
    <x v="33"/>
    <x v="15"/>
    <m/>
    <m/>
    <n v="143"/>
    <m/>
    <n v="20889"/>
    <x v="5"/>
    <x v="5"/>
    <s v="MIÉ"/>
    <d v="2022-03-02T00:00:00"/>
    <x v="2"/>
    <x v="3"/>
    <m/>
    <x v="0"/>
    <s v="NO"/>
    <s v="NO"/>
    <m/>
    <m/>
    <m/>
    <m/>
    <n v="0"/>
    <m/>
    <m/>
    <m/>
  </r>
  <r>
    <x v="1"/>
    <m/>
    <m/>
    <x v="10"/>
    <x v="0"/>
    <m/>
    <m/>
    <n v="288.61"/>
    <m/>
    <n v="113561"/>
    <x v="0"/>
    <x v="5"/>
    <s v="LUN"/>
    <d v="2022-03-07T00:00:00"/>
    <x v="0"/>
    <x v="0"/>
    <m/>
    <x v="0"/>
    <s v="NO"/>
    <s v="NO"/>
    <m/>
    <m/>
    <m/>
    <m/>
    <n v="0"/>
    <m/>
    <m/>
    <m/>
  </r>
  <r>
    <x v="1"/>
    <d v="2020-09-02T00:00:00"/>
    <m/>
    <x v="24"/>
    <x v="6"/>
    <m/>
    <m/>
    <n v="159"/>
    <m/>
    <n v="13000"/>
    <x v="3"/>
    <x v="5"/>
    <s v="SÁB"/>
    <d v="2022-03-12T00:00:00"/>
    <x v="1"/>
    <x v="3"/>
    <m/>
    <x v="1"/>
    <s v="SI"/>
    <s v="NO"/>
    <m/>
    <m/>
    <m/>
    <m/>
    <n v="0"/>
    <m/>
    <m/>
    <m/>
  </r>
  <r>
    <x v="1"/>
    <m/>
    <m/>
    <x v="53"/>
    <x v="21"/>
    <m/>
    <m/>
    <n v="225.38"/>
    <m/>
    <n v="42830"/>
    <x v="1"/>
    <x v="5"/>
    <s v="VIE"/>
    <d v="2022-03-18T00:00:00"/>
    <x v="0"/>
    <x v="3"/>
    <m/>
    <x v="0"/>
    <s v="NO"/>
    <s v="NO"/>
    <m/>
    <m/>
    <m/>
    <m/>
    <n v="0"/>
    <m/>
    <m/>
    <m/>
  </r>
  <r>
    <x v="1"/>
    <d v="2020-10-20T00:00:00"/>
    <m/>
    <x v="33"/>
    <x v="15"/>
    <m/>
    <m/>
    <n v="143"/>
    <m/>
    <n v="20889"/>
    <x v="5"/>
    <x v="5"/>
    <s v="VIE"/>
    <d v="2022-03-18T00:00:00"/>
    <x v="2"/>
    <x v="3"/>
    <m/>
    <x v="0"/>
    <s v="NO"/>
    <s v="NO"/>
    <m/>
    <m/>
    <m/>
    <m/>
    <n v="0"/>
    <m/>
    <m/>
    <m/>
  </r>
  <r>
    <x v="1"/>
    <m/>
    <m/>
    <x v="12"/>
    <x v="1"/>
    <m/>
    <m/>
    <n v="237.95"/>
    <m/>
    <n v="61849"/>
    <x v="0"/>
    <x v="5"/>
    <s v="DOM"/>
    <d v="2022-03-20T00:00:00"/>
    <x v="2"/>
    <x v="3"/>
    <m/>
    <x v="0"/>
    <s v="NO"/>
    <s v="NO"/>
    <m/>
    <m/>
    <m/>
    <m/>
    <n v="0"/>
    <m/>
    <m/>
    <m/>
  </r>
  <r>
    <x v="1"/>
    <d v="2020-09-02T00:00:00"/>
    <m/>
    <x v="24"/>
    <x v="6"/>
    <m/>
    <m/>
    <n v="159"/>
    <m/>
    <n v="13000"/>
    <x v="3"/>
    <x v="5"/>
    <s v="SÁB"/>
    <d v="2022-03-26T00:00:00"/>
    <x v="1"/>
    <x v="3"/>
    <m/>
    <x v="1"/>
    <s v="SI"/>
    <s v="NO"/>
    <m/>
    <m/>
    <m/>
    <m/>
    <n v="0"/>
    <m/>
    <m/>
    <m/>
  </r>
  <r>
    <x v="1"/>
    <m/>
    <m/>
    <x v="46"/>
    <x v="0"/>
    <m/>
    <m/>
    <n v="285"/>
    <m/>
    <n v="113000"/>
    <x v="0"/>
    <x v="5"/>
    <s v="MAR"/>
    <d v="2022-03-29T00:00:00"/>
    <x v="2"/>
    <x v="3"/>
    <m/>
    <x v="0"/>
    <s v="NO"/>
    <s v="NO"/>
    <m/>
    <m/>
    <m/>
    <m/>
    <n v="0"/>
    <m/>
    <m/>
    <m/>
  </r>
  <r>
    <x v="1"/>
    <d v="2020-10-26T00:00:00"/>
    <m/>
    <x v="47"/>
    <x v="0"/>
    <m/>
    <m/>
    <n v="290"/>
    <m/>
    <n v="115906"/>
    <x v="0"/>
    <x v="5"/>
    <s v="MAR"/>
    <d v="2022-03-29T00:00:00"/>
    <x v="2"/>
    <x v="3"/>
    <m/>
    <x v="0"/>
    <s v="NO"/>
    <s v="NO"/>
    <m/>
    <m/>
    <m/>
    <m/>
    <n v="0"/>
    <m/>
    <m/>
    <m/>
  </r>
  <r>
    <x v="1"/>
    <m/>
    <m/>
    <x v="41"/>
    <x v="3"/>
    <m/>
    <m/>
    <n v="294.10000000000002"/>
    <m/>
    <n v="93502"/>
    <x v="2"/>
    <x v="6"/>
    <s v="VIE"/>
    <d v="2022-04-01T00:00:00"/>
    <x v="1"/>
    <x v="2"/>
    <m/>
    <x v="1"/>
    <s v="NO"/>
    <s v="NO"/>
    <m/>
    <m/>
    <m/>
    <m/>
    <n v="0"/>
    <m/>
    <m/>
    <m/>
  </r>
  <r>
    <x v="1"/>
    <m/>
    <m/>
    <x v="48"/>
    <x v="0"/>
    <m/>
    <m/>
    <n v="289"/>
    <m/>
    <n v="109000"/>
    <x v="0"/>
    <x v="6"/>
    <s v="SÁB"/>
    <d v="2022-04-02T00:00:00"/>
    <x v="0"/>
    <x v="0"/>
    <m/>
    <x v="0"/>
    <s v="NO"/>
    <s v="NO"/>
    <m/>
    <m/>
    <m/>
    <m/>
    <n v="0"/>
    <m/>
    <m/>
    <m/>
  </r>
  <r>
    <x v="1"/>
    <m/>
    <m/>
    <x v="9"/>
    <x v="1"/>
    <m/>
    <m/>
    <n v="237"/>
    <m/>
    <n v="61396"/>
    <x v="0"/>
    <x v="6"/>
    <s v="SÁB"/>
    <d v="2022-04-09T00:00:00"/>
    <x v="2"/>
    <x v="3"/>
    <m/>
    <x v="0"/>
    <s v="NO"/>
    <s v="NO"/>
    <m/>
    <m/>
    <m/>
    <m/>
    <n v="0"/>
    <m/>
    <m/>
    <m/>
  </r>
  <r>
    <x v="1"/>
    <m/>
    <m/>
    <x v="54"/>
    <x v="21"/>
    <m/>
    <m/>
    <n v="198.6"/>
    <m/>
    <n v="28890"/>
    <x v="1"/>
    <x v="6"/>
    <s v="VIE"/>
    <d v="2022-04-15T00:00:00"/>
    <x v="0"/>
    <x v="3"/>
    <m/>
    <x v="0"/>
    <s v="NO"/>
    <s v="NO"/>
    <m/>
    <m/>
    <m/>
    <m/>
    <n v="0"/>
    <m/>
    <m/>
    <m/>
  </r>
  <r>
    <x v="1"/>
    <d v="2020-10-22T00:00:00"/>
    <m/>
    <x v="39"/>
    <x v="5"/>
    <m/>
    <m/>
    <n v="293.5"/>
    <m/>
    <n v="90090"/>
    <x v="1"/>
    <x v="6"/>
    <s v="SÁB"/>
    <d v="2022-04-16T00:00:00"/>
    <x v="2"/>
    <x v="3"/>
    <m/>
    <x v="0"/>
    <s v="NO"/>
    <s v="NO"/>
    <m/>
    <m/>
    <m/>
    <m/>
    <n v="0"/>
    <m/>
    <m/>
    <m/>
  </r>
  <r>
    <x v="1"/>
    <d v="2020-09-02T00:00:00"/>
    <m/>
    <x v="55"/>
    <x v="10"/>
    <m/>
    <m/>
    <n v="107"/>
    <m/>
    <n v="7400"/>
    <x v="3"/>
    <x v="6"/>
    <s v="DOM"/>
    <d v="2022-04-17T00:00:00"/>
    <x v="11"/>
    <x v="5"/>
    <m/>
    <x v="1"/>
    <s v="SI"/>
    <s v="NO"/>
    <m/>
    <m/>
    <m/>
    <m/>
    <n v="0"/>
    <m/>
    <m/>
    <m/>
  </r>
  <r>
    <x v="1"/>
    <d v="2020-10-20T00:00:00"/>
    <m/>
    <x v="33"/>
    <x v="15"/>
    <m/>
    <m/>
    <n v="143"/>
    <m/>
    <n v="20889"/>
    <x v="5"/>
    <x v="6"/>
    <s v="MIÉ"/>
    <d v="2022-04-20T00:00:00"/>
    <x v="2"/>
    <x v="3"/>
    <m/>
    <x v="0"/>
    <s v="NO"/>
    <s v="NO"/>
    <m/>
    <m/>
    <m/>
    <m/>
    <n v="0"/>
    <m/>
    <m/>
    <m/>
  </r>
  <r>
    <x v="1"/>
    <m/>
    <m/>
    <x v="31"/>
    <x v="3"/>
    <m/>
    <m/>
    <n v="333.46"/>
    <m/>
    <n v="168.02799999999999"/>
    <x v="2"/>
    <x v="6"/>
    <s v="SÁB"/>
    <d v="2022-04-23T00:00:00"/>
    <x v="1"/>
    <x v="3"/>
    <m/>
    <x v="1"/>
    <s v="NO"/>
    <s v="NO"/>
    <m/>
    <m/>
    <m/>
    <m/>
    <n v="0"/>
    <m/>
    <m/>
    <m/>
  </r>
  <r>
    <x v="1"/>
    <d v="2020-09-04T00:00:00"/>
    <m/>
    <x v="38"/>
    <x v="5"/>
    <m/>
    <m/>
    <n v="294"/>
    <m/>
    <n v="90963"/>
    <x v="1"/>
    <x v="6"/>
    <s v="LUN"/>
    <d v="2022-04-25T00:00:00"/>
    <x v="2"/>
    <x v="4"/>
    <m/>
    <x v="0"/>
    <s v="NO"/>
    <s v="NO"/>
    <m/>
    <m/>
    <m/>
    <m/>
    <n v="0"/>
    <m/>
    <m/>
    <m/>
  </r>
  <r>
    <x v="1"/>
    <m/>
    <m/>
    <x v="56"/>
    <x v="22"/>
    <m/>
    <m/>
    <n v="236"/>
    <m/>
    <n v="58250"/>
    <x v="5"/>
    <x v="6"/>
    <s v="MIÉ"/>
    <d v="2022-04-27T00:00:00"/>
    <x v="2"/>
    <x v="3"/>
    <m/>
    <x v="1"/>
    <s v="NO"/>
    <s v="NO"/>
    <m/>
    <m/>
    <m/>
    <m/>
    <n v="0"/>
    <m/>
    <m/>
    <m/>
  </r>
  <r>
    <x v="1"/>
    <m/>
    <m/>
    <x v="57"/>
    <x v="0"/>
    <m/>
    <m/>
    <n v="294"/>
    <m/>
    <n v="92822"/>
    <x v="0"/>
    <x v="7"/>
    <s v="MAR"/>
    <d v="2022-05-03T00:00:00"/>
    <x v="0"/>
    <x v="0"/>
    <m/>
    <x v="0"/>
    <s v="NO"/>
    <s v="NO"/>
    <m/>
    <m/>
    <m/>
    <m/>
    <n v="0"/>
    <m/>
    <m/>
    <m/>
  </r>
  <r>
    <x v="1"/>
    <m/>
    <m/>
    <x v="36"/>
    <x v="4"/>
    <m/>
    <m/>
    <n v="198.19"/>
    <m/>
    <n v="32477"/>
    <x v="0"/>
    <x v="7"/>
    <s v="SÁB"/>
    <d v="2022-05-07T00:00:00"/>
    <x v="2"/>
    <x v="3"/>
    <m/>
    <x v="0"/>
    <s v="NO"/>
    <s v="NO"/>
    <m/>
    <m/>
    <m/>
    <m/>
    <n v="0"/>
    <m/>
    <m/>
    <m/>
  </r>
  <r>
    <x v="1"/>
    <m/>
    <m/>
    <x v="57"/>
    <x v="0"/>
    <m/>
    <m/>
    <n v="294"/>
    <m/>
    <n v="92822"/>
    <x v="0"/>
    <x v="7"/>
    <s v="JUE"/>
    <d v="2022-05-19T00:00:00"/>
    <x v="0"/>
    <x v="0"/>
    <m/>
    <x v="0"/>
    <s v="NO"/>
    <s v="NO"/>
    <m/>
    <m/>
    <m/>
    <m/>
    <n v="0"/>
    <m/>
    <m/>
    <m/>
  </r>
  <r>
    <x v="1"/>
    <m/>
    <m/>
    <x v="58"/>
    <x v="23"/>
    <m/>
    <m/>
    <n v="250"/>
    <m/>
    <n v="68870"/>
    <x v="2"/>
    <x v="7"/>
    <s v="VIE"/>
    <d v="2022-05-20T00:00:00"/>
    <x v="1"/>
    <x v="0"/>
    <m/>
    <x v="1"/>
    <s v="SI"/>
    <s v="NO"/>
    <m/>
    <m/>
    <m/>
    <m/>
    <n v="0"/>
    <m/>
    <m/>
    <m/>
  </r>
  <r>
    <x v="1"/>
    <m/>
    <m/>
    <x v="59"/>
    <x v="10"/>
    <m/>
    <m/>
    <n v="311.12"/>
    <m/>
    <n v="139999"/>
    <x v="1"/>
    <x v="8"/>
    <s v="SÁB"/>
    <d v="2022-06-04T00:00:00"/>
    <x v="0"/>
    <x v="6"/>
    <m/>
    <x v="1"/>
    <s v="NO"/>
    <s v="NO"/>
    <m/>
    <m/>
    <m/>
    <m/>
    <n v="0"/>
    <m/>
    <m/>
    <m/>
  </r>
  <r>
    <x v="2"/>
    <d v="2020-10-01T00:00:00"/>
    <m/>
    <x v="60"/>
    <x v="20"/>
    <m/>
    <m/>
    <n v="293.83999999999997"/>
    <m/>
    <n v="90901"/>
    <x v="2"/>
    <x v="9"/>
    <s v="MAR"/>
    <d v="2022-08-02T00:00:00"/>
    <x v="14"/>
    <x v="3"/>
    <m/>
    <x v="0"/>
    <s v="NO"/>
    <s v="NO"/>
    <m/>
    <m/>
    <m/>
    <m/>
    <n v="0"/>
    <m/>
    <m/>
    <m/>
  </r>
  <r>
    <x v="2"/>
    <m/>
    <m/>
    <x v="58"/>
    <x v="23"/>
    <m/>
    <m/>
    <n v="250"/>
    <m/>
    <n v="68870"/>
    <x v="2"/>
    <x v="9"/>
    <s v="LUN"/>
    <d v="2022-08-22T00:00:00"/>
    <x v="4"/>
    <x v="5"/>
    <m/>
    <x v="1"/>
    <s v="SI"/>
    <s v="NO"/>
    <m/>
    <m/>
    <m/>
    <m/>
    <n v="0"/>
    <m/>
    <m/>
    <m/>
  </r>
  <r>
    <x v="2"/>
    <d v="2020-09-04T00:00:00"/>
    <m/>
    <x v="38"/>
    <x v="5"/>
    <m/>
    <m/>
    <n v="294"/>
    <m/>
    <n v="90963"/>
    <x v="1"/>
    <x v="10"/>
    <s v="VIE"/>
    <d v="2022-09-30T00:00:00"/>
    <x v="2"/>
    <x v="3"/>
    <m/>
    <x v="0"/>
    <s v="NO"/>
    <s v="NO"/>
    <m/>
    <m/>
    <m/>
    <m/>
    <n v="0"/>
    <m/>
    <m/>
    <m/>
  </r>
  <r>
    <x v="2"/>
    <d v="2020-10-30T00:00:00"/>
    <m/>
    <x v="39"/>
    <x v="5"/>
    <m/>
    <m/>
    <n v="293.2"/>
    <m/>
    <n v="90090"/>
    <x v="1"/>
    <x v="0"/>
    <s v="SÁB"/>
    <d v="2022-10-08T00:00:00"/>
    <x v="2"/>
    <x v="3"/>
    <m/>
    <x v="0"/>
    <s v="NO"/>
    <s v="NO"/>
    <m/>
    <m/>
    <m/>
    <m/>
    <n v="0"/>
    <m/>
    <m/>
    <m/>
  </r>
  <r>
    <x v="2"/>
    <d v="2020-09-04T00:00:00"/>
    <m/>
    <x v="61"/>
    <x v="5"/>
    <m/>
    <m/>
    <n v="293.2"/>
    <m/>
    <n v="90090"/>
    <x v="1"/>
    <x v="0"/>
    <s v="LUN"/>
    <d v="2022-10-10T00:00:00"/>
    <x v="2"/>
    <x v="3"/>
    <m/>
    <x v="0"/>
    <s v="NO"/>
    <s v="NO"/>
    <m/>
    <m/>
    <m/>
    <m/>
    <n v="0"/>
    <m/>
    <m/>
    <m/>
  </r>
  <r>
    <x v="2"/>
    <m/>
    <m/>
    <x v="2"/>
    <x v="24"/>
    <m/>
    <m/>
    <n v="168"/>
    <m/>
    <n v="17545"/>
    <x v="1"/>
    <x v="0"/>
    <s v="MAR"/>
    <d v="2022-10-11T00:00:00"/>
    <x v="0"/>
    <x v="3"/>
    <m/>
    <x v="1"/>
    <s v="SI"/>
    <s v="NO"/>
    <m/>
    <m/>
    <m/>
    <m/>
    <n v="0"/>
    <m/>
    <m/>
    <m/>
  </r>
  <r>
    <x v="2"/>
    <m/>
    <m/>
    <x v="62"/>
    <x v="10"/>
    <m/>
    <m/>
    <m/>
    <m/>
    <m/>
    <x v="0"/>
    <x v="0"/>
    <s v="SÁB"/>
    <d v="2022-10-15T00:00:00"/>
    <x v="0"/>
    <x v="2"/>
    <m/>
    <x v="1"/>
    <s v="NO"/>
    <s v="NO"/>
    <m/>
    <m/>
    <m/>
    <m/>
    <n v="0"/>
    <m/>
    <m/>
    <m/>
  </r>
  <r>
    <x v="2"/>
    <d v="2020-11-18T00:00:00"/>
    <m/>
    <x v="40"/>
    <x v="1"/>
    <m/>
    <m/>
    <n v="285.22000000000003"/>
    <m/>
    <n v="86273"/>
    <x v="0"/>
    <x v="0"/>
    <s v="DOM"/>
    <d v="2022-10-16T00:00:00"/>
    <x v="2"/>
    <x v="5"/>
    <m/>
    <x v="0"/>
    <s v="NO"/>
    <s v="NO"/>
    <m/>
    <m/>
    <m/>
    <m/>
    <n v="0"/>
    <m/>
    <m/>
    <m/>
  </r>
  <r>
    <x v="2"/>
    <m/>
    <m/>
    <x v="63"/>
    <x v="4"/>
    <m/>
    <m/>
    <n v="198.19"/>
    <m/>
    <n v="32477"/>
    <x v="0"/>
    <x v="0"/>
    <s v="LUN"/>
    <d v="2022-10-17T00:00:00"/>
    <x v="2"/>
    <x v="3"/>
    <m/>
    <x v="0"/>
    <s v="NO"/>
    <s v="NO"/>
    <m/>
    <m/>
    <m/>
    <m/>
    <n v="0"/>
    <m/>
    <m/>
    <m/>
  </r>
  <r>
    <x v="2"/>
    <d v="2020-11-18T00:00:00"/>
    <m/>
    <x v="30"/>
    <x v="1"/>
    <m/>
    <m/>
    <n v="285.43"/>
    <m/>
    <n v="86273"/>
    <x v="0"/>
    <x v="0"/>
    <s v="SÁB"/>
    <d v="2022-10-22T00:00:00"/>
    <x v="2"/>
    <x v="5"/>
    <m/>
    <x v="0"/>
    <s v="NO"/>
    <s v="NO"/>
    <m/>
    <m/>
    <m/>
    <m/>
    <n v="0"/>
    <m/>
    <m/>
    <m/>
  </r>
  <r>
    <x v="2"/>
    <d v="2020-10-30T00:00:00"/>
    <m/>
    <x v="64"/>
    <x v="17"/>
    <m/>
    <m/>
    <n v="155.57"/>
    <m/>
    <n v="16297"/>
    <x v="1"/>
    <x v="0"/>
    <s v="JUE"/>
    <d v="2022-10-27T00:00:00"/>
    <x v="0"/>
    <x v="0"/>
    <m/>
    <x v="0"/>
    <s v="NO"/>
    <s v="NO"/>
    <m/>
    <m/>
    <m/>
    <m/>
    <n v="0"/>
    <m/>
    <m/>
    <m/>
  </r>
  <r>
    <x v="2"/>
    <d v="2020-06-17T00:00:00"/>
    <m/>
    <x v="38"/>
    <x v="5"/>
    <m/>
    <m/>
    <n v="294"/>
    <m/>
    <n v="90963"/>
    <x v="1"/>
    <x v="0"/>
    <s v="VIE"/>
    <d v="2022-10-28T00:00:00"/>
    <x v="2"/>
    <x v="3"/>
    <m/>
    <x v="0"/>
    <s v="NO"/>
    <s v="NO"/>
    <m/>
    <m/>
    <m/>
    <m/>
    <n v="0"/>
    <m/>
    <m/>
    <m/>
  </r>
  <r>
    <x v="2"/>
    <d v="2020-09-04T00:00:00"/>
    <m/>
    <x v="7"/>
    <x v="5"/>
    <m/>
    <m/>
    <n v="294"/>
    <m/>
    <n v="90940"/>
    <x v="1"/>
    <x v="1"/>
    <s v="JUE"/>
    <d v="2022-11-03T00:00:00"/>
    <x v="2"/>
    <x v="4"/>
    <m/>
    <x v="0"/>
    <s v="NO"/>
    <s v="NO"/>
    <m/>
    <m/>
    <m/>
    <m/>
    <n v="0"/>
    <m/>
    <m/>
    <m/>
  </r>
  <r>
    <x v="2"/>
    <d v="2020-06-11T00:00:00"/>
    <m/>
    <x v="31"/>
    <x v="3"/>
    <m/>
    <m/>
    <n v="333.46"/>
    <m/>
    <n v="169116"/>
    <x v="2"/>
    <x v="1"/>
    <s v="DOM"/>
    <d v="2022-11-06T00:00:00"/>
    <x v="0"/>
    <x v="2"/>
    <m/>
    <x v="1"/>
    <s v="NO"/>
    <s v="NO"/>
    <m/>
    <m/>
    <m/>
    <m/>
    <n v="0"/>
    <m/>
    <m/>
    <m/>
  </r>
  <r>
    <x v="2"/>
    <d v="2020-05-29T00:00:00"/>
    <m/>
    <x v="8"/>
    <x v="25"/>
    <m/>
    <m/>
    <n v="217"/>
    <m/>
    <n v="48075"/>
    <x v="2"/>
    <x v="1"/>
    <s v="DOM"/>
    <d v="2022-11-13T00:00:00"/>
    <x v="2"/>
    <x v="3"/>
    <m/>
    <x v="0"/>
    <s v="NO"/>
    <s v="NO"/>
    <m/>
    <m/>
    <m/>
    <m/>
    <n v="0"/>
    <m/>
    <m/>
    <m/>
  </r>
  <r>
    <x v="2"/>
    <m/>
    <m/>
    <x v="58"/>
    <x v="23"/>
    <m/>
    <m/>
    <n v="250"/>
    <m/>
    <n v="68870"/>
    <x v="2"/>
    <x v="1"/>
    <s v="MAR"/>
    <d v="2022-11-15T00:00:00"/>
    <x v="15"/>
    <x v="8"/>
    <m/>
    <x v="1"/>
    <s v="SI"/>
    <s v="NO"/>
    <m/>
    <m/>
    <m/>
    <m/>
    <n v="0"/>
    <m/>
    <m/>
    <m/>
  </r>
  <r>
    <x v="2"/>
    <d v="2020-09-04T00:00:00"/>
    <m/>
    <x v="7"/>
    <x v="5"/>
    <m/>
    <m/>
    <n v="294"/>
    <m/>
    <n v="90940"/>
    <x v="1"/>
    <x v="1"/>
    <s v="SÁB"/>
    <d v="2022-11-19T00:00:00"/>
    <x v="0"/>
    <x v="2"/>
    <m/>
    <x v="0"/>
    <s v="NO"/>
    <s v="NO"/>
    <m/>
    <m/>
    <m/>
    <m/>
    <n v="0"/>
    <m/>
    <m/>
    <m/>
  </r>
  <r>
    <x v="2"/>
    <m/>
    <m/>
    <x v="45"/>
    <x v="4"/>
    <m/>
    <m/>
    <n v="198"/>
    <m/>
    <n v="32477"/>
    <x v="0"/>
    <x v="1"/>
    <s v="LUN"/>
    <d v="2022-11-21T00:00:00"/>
    <x v="2"/>
    <x v="3"/>
    <m/>
    <x v="0"/>
    <s v="NO"/>
    <s v="NO"/>
    <m/>
    <m/>
    <m/>
    <m/>
    <n v="0"/>
    <m/>
    <m/>
    <m/>
  </r>
  <r>
    <x v="2"/>
    <d v="2020-06-11T00:00:00"/>
    <m/>
    <x v="41"/>
    <x v="3"/>
    <m/>
    <m/>
    <n v="294.10000000000002"/>
    <m/>
    <n v="93502"/>
    <x v="2"/>
    <x v="1"/>
    <s v="LUN"/>
    <d v="2022-11-21T00:00:00"/>
    <x v="1"/>
    <x v="3"/>
    <m/>
    <x v="1"/>
    <s v="NO"/>
    <s v="NO"/>
    <m/>
    <m/>
    <m/>
    <m/>
    <n v="0"/>
    <m/>
    <m/>
    <m/>
  </r>
  <r>
    <x v="2"/>
    <d v="2020-11-18T00:00:00"/>
    <m/>
    <x v="65"/>
    <x v="1"/>
    <m/>
    <m/>
    <n v="285.42"/>
    <m/>
    <n v="82820"/>
    <x v="0"/>
    <x v="1"/>
    <s v="JUE"/>
    <d v="2022-11-24T00:00:00"/>
    <x v="2"/>
    <x v="5"/>
    <m/>
    <x v="0"/>
    <s v="NO"/>
    <s v="NO"/>
    <m/>
    <m/>
    <m/>
    <m/>
    <n v="0"/>
    <m/>
    <m/>
    <m/>
  </r>
  <r>
    <x v="2"/>
    <m/>
    <m/>
    <x v="31"/>
    <x v="3"/>
    <m/>
    <m/>
    <n v="333.46"/>
    <m/>
    <n v="169116"/>
    <x v="2"/>
    <x v="1"/>
    <s v="JUE"/>
    <d v="2022-11-24T00:00:00"/>
    <x v="0"/>
    <x v="2"/>
    <m/>
    <x v="1"/>
    <s v="NO"/>
    <s v="NO"/>
    <m/>
    <m/>
    <m/>
    <m/>
    <n v="0"/>
    <m/>
    <m/>
    <m/>
  </r>
  <r>
    <x v="2"/>
    <m/>
    <m/>
    <x v="45"/>
    <x v="4"/>
    <m/>
    <m/>
    <n v="198"/>
    <m/>
    <n v="32477"/>
    <x v="0"/>
    <x v="1"/>
    <s v="DOM"/>
    <d v="2022-11-27T00:00:00"/>
    <x v="2"/>
    <x v="3"/>
    <m/>
    <x v="0"/>
    <s v="NO"/>
    <s v="NO"/>
    <m/>
    <m/>
    <m/>
    <m/>
    <n v="0"/>
    <m/>
    <m/>
    <m/>
  </r>
  <r>
    <x v="2"/>
    <d v="2020-11-10T00:00:00"/>
    <m/>
    <x v="46"/>
    <x v="0"/>
    <m/>
    <m/>
    <n v="290"/>
    <m/>
    <n v="115875"/>
    <x v="0"/>
    <x v="2"/>
    <s v="MIÉ"/>
    <d v="2022-12-07T00:00:00"/>
    <x v="2"/>
    <x v="0"/>
    <m/>
    <x v="0"/>
    <s v="NO"/>
    <s v="NO"/>
    <m/>
    <m/>
    <m/>
    <m/>
    <n v="0"/>
    <m/>
    <m/>
    <m/>
  </r>
  <r>
    <x v="2"/>
    <d v="2020-06-11T00:00:00"/>
    <m/>
    <x v="4"/>
    <x v="3"/>
    <m/>
    <m/>
    <n v="333.46"/>
    <m/>
    <n v="167725"/>
    <x v="2"/>
    <x v="2"/>
    <s v="SÁB"/>
    <d v="2022-12-10T00:00:00"/>
    <x v="0"/>
    <x v="2"/>
    <m/>
    <x v="1"/>
    <s v="NO"/>
    <s v="NO"/>
    <m/>
    <m/>
    <m/>
    <m/>
    <n v="0"/>
    <m/>
    <m/>
    <m/>
  </r>
  <r>
    <x v="2"/>
    <m/>
    <m/>
    <x v="66"/>
    <x v="26"/>
    <m/>
    <m/>
    <n v="111.57"/>
    <m/>
    <n v="2298"/>
    <x v="1"/>
    <x v="2"/>
    <s v="SÁB"/>
    <d v="2022-12-10T00:00:00"/>
    <x v="1"/>
    <x v="3"/>
    <m/>
    <x v="1"/>
    <s v="SI"/>
    <s v="NO"/>
    <m/>
    <m/>
    <m/>
    <m/>
    <n v="0"/>
    <m/>
    <m/>
    <m/>
  </r>
  <r>
    <x v="2"/>
    <d v="2020-06-11T00:00:00"/>
    <m/>
    <x v="11"/>
    <x v="3"/>
    <m/>
    <m/>
    <n v="333.46"/>
    <m/>
    <n v="168028"/>
    <x v="2"/>
    <x v="2"/>
    <s v="DOM"/>
    <d v="2022-12-11T00:00:00"/>
    <x v="0"/>
    <x v="2"/>
    <m/>
    <x v="1"/>
    <s v="NO"/>
    <s v="NO"/>
    <m/>
    <m/>
    <m/>
    <m/>
    <n v="0"/>
    <m/>
    <m/>
    <m/>
  </r>
  <r>
    <x v="2"/>
    <d v="2020-06-11T00:00:00"/>
    <m/>
    <x v="41"/>
    <x v="3"/>
    <m/>
    <m/>
    <n v="294.10000000000002"/>
    <m/>
    <n v="93502"/>
    <x v="2"/>
    <x v="2"/>
    <s v="JUE"/>
    <d v="2022-12-15T00:00:00"/>
    <x v="1"/>
    <x v="2"/>
    <m/>
    <x v="1"/>
    <s v="NO"/>
    <s v="NO"/>
    <m/>
    <m/>
    <m/>
    <m/>
    <n v="0"/>
    <m/>
    <m/>
    <m/>
  </r>
  <r>
    <x v="2"/>
    <m/>
    <m/>
    <x v="66"/>
    <x v="26"/>
    <m/>
    <m/>
    <n v="111.57"/>
    <m/>
    <n v="2298"/>
    <x v="1"/>
    <x v="2"/>
    <s v="SÁB"/>
    <d v="2022-12-17T00:00:00"/>
    <x v="1"/>
    <x v="3"/>
    <m/>
    <x v="1"/>
    <s v="SI"/>
    <s v="NO"/>
    <m/>
    <m/>
    <m/>
    <m/>
    <n v="0"/>
    <m/>
    <m/>
    <m/>
  </r>
  <r>
    <x v="2"/>
    <m/>
    <m/>
    <x v="45"/>
    <x v="4"/>
    <m/>
    <m/>
    <n v="198"/>
    <m/>
    <n v="32477"/>
    <x v="0"/>
    <x v="2"/>
    <s v="LUN"/>
    <d v="2022-12-19T00:00:00"/>
    <x v="2"/>
    <x v="3"/>
    <m/>
    <x v="0"/>
    <s v="NO"/>
    <s v="NO"/>
    <m/>
    <m/>
    <m/>
    <m/>
    <n v="0"/>
    <m/>
    <m/>
    <m/>
  </r>
  <r>
    <x v="2"/>
    <m/>
    <m/>
    <x v="66"/>
    <x v="26"/>
    <m/>
    <m/>
    <n v="111.57"/>
    <m/>
    <n v="2298"/>
    <x v="1"/>
    <x v="2"/>
    <s v="SÁB"/>
    <d v="2022-12-24T00:00:00"/>
    <x v="1"/>
    <x v="3"/>
    <m/>
    <x v="1"/>
    <s v="SI"/>
    <s v="NO"/>
    <m/>
    <m/>
    <m/>
    <m/>
    <n v="0"/>
    <m/>
    <m/>
    <m/>
  </r>
  <r>
    <x v="2"/>
    <m/>
    <m/>
    <x v="45"/>
    <x v="4"/>
    <m/>
    <m/>
    <n v="198"/>
    <m/>
    <n v="32477"/>
    <x v="0"/>
    <x v="2"/>
    <s v="DOM"/>
    <d v="2022-12-25T00:00:00"/>
    <x v="2"/>
    <x v="3"/>
    <m/>
    <x v="0"/>
    <s v="NO"/>
    <s v="NO"/>
    <m/>
    <m/>
    <m/>
    <m/>
    <n v="0"/>
    <m/>
    <m/>
    <m/>
  </r>
  <r>
    <x v="2"/>
    <d v="2020-05-30T00:00:00"/>
    <m/>
    <x v="67"/>
    <x v="25"/>
    <m/>
    <m/>
    <n v="224"/>
    <m/>
    <n v="56182"/>
    <x v="2"/>
    <x v="2"/>
    <s v="MAR"/>
    <d v="2022-12-27T00:00:00"/>
    <x v="1"/>
    <x v="6"/>
    <m/>
    <x v="0"/>
    <s v="NO"/>
    <s v="NO"/>
    <m/>
    <m/>
    <m/>
    <m/>
    <n v="0"/>
    <m/>
    <m/>
    <m/>
  </r>
  <r>
    <x v="2"/>
    <d v="2020-07-10T00:00:00"/>
    <m/>
    <x v="68"/>
    <x v="19"/>
    <m/>
    <m/>
    <n v="228.2"/>
    <m/>
    <n v="47842"/>
    <x v="1"/>
    <x v="2"/>
    <s v="SÁB"/>
    <d v="2022-12-31T00:00:00"/>
    <x v="2"/>
    <x v="2"/>
    <m/>
    <x v="0"/>
    <s v="NO"/>
    <s v="NO"/>
    <m/>
    <m/>
    <m/>
    <m/>
    <n v="0"/>
    <m/>
    <m/>
    <m/>
  </r>
  <r>
    <x v="2"/>
    <m/>
    <m/>
    <x v="66"/>
    <x v="26"/>
    <m/>
    <m/>
    <n v="111.57"/>
    <m/>
    <n v="2298"/>
    <x v="1"/>
    <x v="2"/>
    <s v="SÁB"/>
    <d v="2022-12-31T00:00:00"/>
    <x v="1"/>
    <x v="3"/>
    <m/>
    <x v="1"/>
    <s v="SI"/>
    <s v="NO"/>
    <m/>
    <m/>
    <m/>
    <m/>
    <n v="0"/>
    <m/>
    <m/>
    <m/>
  </r>
  <r>
    <x v="2"/>
    <m/>
    <m/>
    <x v="66"/>
    <x v="26"/>
    <m/>
    <m/>
    <n v="111.57"/>
    <m/>
    <n v="2298"/>
    <x v="1"/>
    <x v="3"/>
    <s v="SÁB"/>
    <d v="2023-01-07T00:00:00"/>
    <x v="1"/>
    <x v="3"/>
    <m/>
    <x v="1"/>
    <s v="SI"/>
    <s v="NO"/>
    <m/>
    <m/>
    <m/>
    <m/>
    <n v="0"/>
    <m/>
    <m/>
    <m/>
  </r>
  <r>
    <x v="2"/>
    <d v="2020-08-31T00:00:00"/>
    <m/>
    <x v="23"/>
    <x v="11"/>
    <m/>
    <m/>
    <n v="192.82"/>
    <m/>
    <n v="29008"/>
    <x v="1"/>
    <x v="3"/>
    <s v="MIÉ"/>
    <d v="2023-01-11T00:00:00"/>
    <x v="2"/>
    <x v="7"/>
    <m/>
    <x v="0"/>
    <s v="SI"/>
    <s v="NO"/>
    <m/>
    <m/>
    <m/>
    <m/>
    <n v="0"/>
    <m/>
    <m/>
    <m/>
  </r>
  <r>
    <x v="2"/>
    <d v="2020-10-26T00:00:00"/>
    <m/>
    <x v="21"/>
    <x v="0"/>
    <m/>
    <m/>
    <n v="294"/>
    <m/>
    <n v="92822"/>
    <x v="0"/>
    <x v="3"/>
    <s v="MIÉ"/>
    <d v="2023-01-11T00:00:00"/>
    <x v="0"/>
    <x v="0"/>
    <m/>
    <x v="0"/>
    <s v="NO"/>
    <s v="NO"/>
    <m/>
    <m/>
    <m/>
    <m/>
    <n v="0"/>
    <m/>
    <m/>
    <m/>
  </r>
  <r>
    <x v="2"/>
    <d v="2020-08-31T00:00:00"/>
    <m/>
    <x v="23"/>
    <x v="11"/>
    <m/>
    <m/>
    <n v="192.82"/>
    <m/>
    <n v="29008"/>
    <x v="1"/>
    <x v="3"/>
    <s v="JUE"/>
    <d v="2023-01-12T00:00:00"/>
    <x v="6"/>
    <x v="7"/>
    <m/>
    <x v="0"/>
    <s v="SI"/>
    <s v="NO"/>
    <m/>
    <m/>
    <m/>
    <m/>
    <n v="0"/>
    <m/>
    <m/>
    <m/>
  </r>
  <r>
    <x v="2"/>
    <d v="2020-08-31T00:00:00"/>
    <m/>
    <x v="23"/>
    <x v="11"/>
    <m/>
    <m/>
    <n v="192.82"/>
    <m/>
    <n v="29008"/>
    <x v="1"/>
    <x v="3"/>
    <s v="VIE"/>
    <d v="2023-01-13T00:00:00"/>
    <x v="6"/>
    <x v="8"/>
    <m/>
    <x v="0"/>
    <s v="SI"/>
    <s v="NO"/>
    <m/>
    <m/>
    <m/>
    <m/>
    <n v="0"/>
    <m/>
    <m/>
    <m/>
  </r>
  <r>
    <x v="2"/>
    <d v="2020-05-30T00:00:00"/>
    <m/>
    <x v="67"/>
    <x v="25"/>
    <m/>
    <m/>
    <n v="224"/>
    <m/>
    <n v="56182"/>
    <x v="2"/>
    <x v="3"/>
    <s v="SÁB"/>
    <d v="2023-01-14T00:00:00"/>
    <x v="4"/>
    <x v="1"/>
    <m/>
    <x v="0"/>
    <s v="NO"/>
    <s v="NO"/>
    <m/>
    <m/>
    <m/>
    <m/>
    <n v="0"/>
    <m/>
    <m/>
    <m/>
  </r>
  <r>
    <x v="2"/>
    <m/>
    <m/>
    <x v="66"/>
    <x v="26"/>
    <m/>
    <m/>
    <n v="111.57"/>
    <m/>
    <n v="2298"/>
    <x v="1"/>
    <x v="3"/>
    <s v="SÁB"/>
    <d v="2023-01-14T00:00:00"/>
    <x v="1"/>
    <x v="3"/>
    <m/>
    <x v="1"/>
    <s v="SI"/>
    <s v="NO"/>
    <m/>
    <m/>
    <m/>
    <m/>
    <n v="0"/>
    <m/>
    <m/>
    <m/>
  </r>
  <r>
    <x v="2"/>
    <d v="2020-06-11T00:00:00"/>
    <m/>
    <x v="4"/>
    <x v="3"/>
    <m/>
    <m/>
    <n v="333.46"/>
    <m/>
    <n v="167725"/>
    <x v="2"/>
    <x v="3"/>
    <s v="MAR"/>
    <d v="2023-01-17T00:00:00"/>
    <x v="0"/>
    <x v="2"/>
    <m/>
    <x v="1"/>
    <s v="NO"/>
    <s v="NO"/>
    <m/>
    <m/>
    <m/>
    <m/>
    <n v="0"/>
    <m/>
    <m/>
    <m/>
  </r>
  <r>
    <x v="2"/>
    <d v="2020-09-02T00:00:00"/>
    <m/>
    <x v="69"/>
    <x v="27"/>
    <m/>
    <m/>
    <n v="190"/>
    <m/>
    <n v="24500"/>
    <x v="3"/>
    <x v="3"/>
    <s v="SÁB"/>
    <d v="2023-01-21T00:00:00"/>
    <x v="1"/>
    <x v="9"/>
    <m/>
    <x v="1"/>
    <s v="SI"/>
    <s v="NO"/>
    <m/>
    <m/>
    <m/>
    <m/>
    <n v="0"/>
    <m/>
    <m/>
    <m/>
  </r>
  <r>
    <x v="2"/>
    <m/>
    <m/>
    <x v="66"/>
    <x v="26"/>
    <m/>
    <m/>
    <n v="111.57"/>
    <m/>
    <n v="2298"/>
    <x v="1"/>
    <x v="3"/>
    <s v="SÁB"/>
    <d v="2023-01-21T00:00:00"/>
    <x v="1"/>
    <x v="3"/>
    <m/>
    <x v="1"/>
    <s v="SI"/>
    <s v="NO"/>
    <m/>
    <m/>
    <m/>
    <m/>
    <n v="0"/>
    <m/>
    <m/>
    <m/>
  </r>
  <r>
    <x v="2"/>
    <m/>
    <m/>
    <x v="66"/>
    <x v="26"/>
    <m/>
    <m/>
    <n v="111.57"/>
    <m/>
    <n v="2298"/>
    <x v="1"/>
    <x v="3"/>
    <s v="SÁB"/>
    <d v="2023-01-21T00:00:00"/>
    <x v="1"/>
    <x v="3"/>
    <m/>
    <x v="1"/>
    <s v="SI"/>
    <s v="NO"/>
    <m/>
    <m/>
    <m/>
    <m/>
    <n v="0"/>
    <m/>
    <m/>
    <m/>
  </r>
  <r>
    <x v="2"/>
    <d v="2020-06-11T00:00:00"/>
    <m/>
    <x v="41"/>
    <x v="3"/>
    <m/>
    <m/>
    <n v="294.10000000000002"/>
    <m/>
    <n v="93502"/>
    <x v="2"/>
    <x v="3"/>
    <s v="LUN"/>
    <d v="2023-01-23T00:00:00"/>
    <x v="1"/>
    <x v="3"/>
    <m/>
    <x v="1"/>
    <s v="NO"/>
    <s v="NO"/>
    <m/>
    <m/>
    <m/>
    <m/>
    <n v="0"/>
    <m/>
    <m/>
    <m/>
  </r>
  <r>
    <x v="2"/>
    <d v="2020-09-02T00:00:00"/>
    <m/>
    <x v="69"/>
    <x v="27"/>
    <m/>
    <m/>
    <n v="190"/>
    <m/>
    <n v="24500"/>
    <x v="3"/>
    <x v="3"/>
    <s v="SÁB"/>
    <d v="2023-01-28T00:00:00"/>
    <x v="1"/>
    <x v="9"/>
    <m/>
    <x v="1"/>
    <s v="SI"/>
    <s v="NO"/>
    <m/>
    <m/>
    <m/>
    <m/>
    <n v="0"/>
    <m/>
    <m/>
    <m/>
  </r>
  <r>
    <x v="2"/>
    <m/>
    <m/>
    <x v="66"/>
    <x v="26"/>
    <m/>
    <m/>
    <n v="111.57"/>
    <m/>
    <n v="2298"/>
    <x v="1"/>
    <x v="3"/>
    <s v="SÁB"/>
    <d v="2023-01-28T00:00:00"/>
    <x v="1"/>
    <x v="3"/>
    <m/>
    <x v="1"/>
    <s v="SI"/>
    <s v="NO"/>
    <m/>
    <m/>
    <m/>
    <m/>
    <n v="0"/>
    <m/>
    <m/>
    <m/>
  </r>
  <r>
    <x v="2"/>
    <d v="2020-06-11T00:00:00"/>
    <m/>
    <x v="4"/>
    <x v="3"/>
    <m/>
    <m/>
    <n v="333.46"/>
    <m/>
    <n v="167725"/>
    <x v="2"/>
    <x v="3"/>
    <s v="LUN"/>
    <d v="2023-01-30T00:00:00"/>
    <x v="0"/>
    <x v="2"/>
    <m/>
    <x v="1"/>
    <s v="NO"/>
    <s v="NO"/>
    <m/>
    <m/>
    <m/>
    <m/>
    <n v="0"/>
    <m/>
    <m/>
    <m/>
  </r>
  <r>
    <x v="2"/>
    <d v="2020-07-10T00:00:00"/>
    <m/>
    <x v="27"/>
    <x v="11"/>
    <m/>
    <m/>
    <n v="205.46"/>
    <m/>
    <n v="28518"/>
    <x v="1"/>
    <x v="4"/>
    <s v="JUE"/>
    <d v="2023-02-02T00:00:00"/>
    <x v="1"/>
    <x v="0"/>
    <m/>
    <x v="0"/>
    <s v="NO"/>
    <s v="NO"/>
    <m/>
    <m/>
    <m/>
    <m/>
    <n v="0"/>
    <m/>
    <m/>
    <m/>
  </r>
  <r>
    <x v="2"/>
    <m/>
    <m/>
    <x v="66"/>
    <x v="26"/>
    <m/>
    <m/>
    <n v="111.57"/>
    <m/>
    <n v="2298"/>
    <x v="1"/>
    <x v="4"/>
    <s v="SÁB"/>
    <d v="2023-02-04T00:00:00"/>
    <x v="1"/>
    <x v="3"/>
    <m/>
    <x v="1"/>
    <s v="SI"/>
    <s v="NO"/>
    <m/>
    <m/>
    <m/>
    <m/>
    <n v="0"/>
    <m/>
    <m/>
    <m/>
  </r>
  <r>
    <x v="2"/>
    <m/>
    <m/>
    <x v="66"/>
    <x v="26"/>
    <m/>
    <m/>
    <n v="111.57"/>
    <m/>
    <n v="2298"/>
    <x v="1"/>
    <x v="4"/>
    <s v="SÁB"/>
    <d v="2023-02-11T00:00:00"/>
    <x v="1"/>
    <x v="3"/>
    <m/>
    <x v="1"/>
    <s v="SI"/>
    <s v="NO"/>
    <m/>
    <m/>
    <m/>
    <m/>
    <n v="0"/>
    <m/>
    <m/>
    <m/>
  </r>
  <r>
    <x v="2"/>
    <m/>
    <m/>
    <x v="66"/>
    <x v="26"/>
    <m/>
    <m/>
    <n v="111.57"/>
    <m/>
    <n v="2298"/>
    <x v="1"/>
    <x v="4"/>
    <s v="SÁB"/>
    <d v="2023-02-18T00:00:00"/>
    <x v="1"/>
    <x v="3"/>
    <m/>
    <x v="1"/>
    <s v="SI"/>
    <s v="NO"/>
    <m/>
    <m/>
    <m/>
    <m/>
    <n v="0"/>
    <m/>
    <m/>
    <m/>
  </r>
  <r>
    <x v="2"/>
    <d v="2020-07-10T00:00:00"/>
    <m/>
    <x v="27"/>
    <x v="11"/>
    <m/>
    <m/>
    <n v="205.46"/>
    <m/>
    <n v="28518"/>
    <x v="1"/>
    <x v="4"/>
    <s v="DOM"/>
    <d v="2023-02-19T00:00:00"/>
    <x v="10"/>
    <x v="7"/>
    <m/>
    <x v="0"/>
    <s v="NO"/>
    <s v="NO"/>
    <m/>
    <m/>
    <m/>
    <m/>
    <n v="0"/>
    <m/>
    <m/>
    <m/>
  </r>
  <r>
    <x v="2"/>
    <d v="2020-07-10T00:00:00"/>
    <m/>
    <x v="27"/>
    <x v="11"/>
    <m/>
    <m/>
    <n v="205.46"/>
    <m/>
    <n v="28518"/>
    <x v="1"/>
    <x v="4"/>
    <s v="LUN"/>
    <d v="2023-02-20T00:00:00"/>
    <x v="6"/>
    <x v="5"/>
    <m/>
    <x v="0"/>
    <s v="NO"/>
    <s v="NO"/>
    <m/>
    <m/>
    <m/>
    <m/>
    <n v="0"/>
    <m/>
    <m/>
    <m/>
  </r>
  <r>
    <x v="2"/>
    <m/>
    <m/>
    <x v="66"/>
    <x v="26"/>
    <m/>
    <m/>
    <n v="111.57"/>
    <m/>
    <n v="2298"/>
    <x v="1"/>
    <x v="4"/>
    <s v="SÁB"/>
    <d v="2023-02-25T00:00:00"/>
    <x v="1"/>
    <x v="3"/>
    <m/>
    <x v="1"/>
    <s v="SI"/>
    <s v="NO"/>
    <m/>
    <m/>
    <m/>
    <m/>
    <n v="0"/>
    <m/>
    <m/>
    <m/>
  </r>
  <r>
    <x v="2"/>
    <m/>
    <m/>
    <x v="66"/>
    <x v="26"/>
    <m/>
    <m/>
    <n v="111.57"/>
    <m/>
    <n v="2298"/>
    <x v="1"/>
    <x v="5"/>
    <s v="SÁB"/>
    <d v="2023-03-04T00:00:00"/>
    <x v="1"/>
    <x v="3"/>
    <m/>
    <x v="1"/>
    <s v="SI"/>
    <s v="NO"/>
    <m/>
    <m/>
    <m/>
    <m/>
    <n v="0"/>
    <m/>
    <m/>
    <m/>
  </r>
  <r>
    <x v="2"/>
    <m/>
    <m/>
    <x v="66"/>
    <x v="26"/>
    <m/>
    <m/>
    <n v="111.57"/>
    <m/>
    <n v="2298"/>
    <x v="1"/>
    <x v="5"/>
    <s v="SÁB"/>
    <d v="2023-03-11T00:00:00"/>
    <x v="1"/>
    <x v="3"/>
    <m/>
    <x v="1"/>
    <s v="SI"/>
    <s v="NO"/>
    <m/>
    <m/>
    <m/>
    <m/>
    <n v="0"/>
    <m/>
    <m/>
    <m/>
  </r>
  <r>
    <x v="2"/>
    <d v="2020-07-23T00:00:00"/>
    <m/>
    <x v="29"/>
    <x v="11"/>
    <m/>
    <m/>
    <n v="204"/>
    <m/>
    <n v="39051"/>
    <x v="1"/>
    <x v="5"/>
    <s v="VIE"/>
    <d v="2023-03-17T00:00:00"/>
    <x v="0"/>
    <x v="1"/>
    <m/>
    <x v="0"/>
    <s v="NO"/>
    <s v="NO"/>
    <m/>
    <m/>
    <m/>
    <m/>
    <n v="0"/>
    <m/>
    <m/>
    <m/>
  </r>
  <r>
    <x v="2"/>
    <m/>
    <m/>
    <x v="66"/>
    <x v="26"/>
    <m/>
    <m/>
    <n v="111.57"/>
    <m/>
    <n v="2298"/>
    <x v="1"/>
    <x v="5"/>
    <s v="SÁB"/>
    <d v="2023-03-18T00:00:00"/>
    <x v="1"/>
    <x v="3"/>
    <m/>
    <x v="1"/>
    <s v="SI"/>
    <s v="NO"/>
    <m/>
    <m/>
    <m/>
    <m/>
    <n v="0"/>
    <m/>
    <m/>
    <m/>
  </r>
  <r>
    <x v="2"/>
    <d v="2020-06-11T00:00:00"/>
    <m/>
    <x v="41"/>
    <x v="3"/>
    <m/>
    <m/>
    <n v="294.10000000000002"/>
    <m/>
    <n v="93502"/>
    <x v="2"/>
    <x v="5"/>
    <s v="VIE"/>
    <d v="2023-03-24T00:00:00"/>
    <x v="1"/>
    <x v="2"/>
    <m/>
    <x v="1"/>
    <s v="NO"/>
    <s v="NO"/>
    <m/>
    <m/>
    <m/>
    <m/>
    <n v="0"/>
    <m/>
    <m/>
    <m/>
  </r>
  <r>
    <x v="2"/>
    <d v="2020-11-10T00:00:00"/>
    <m/>
    <x v="46"/>
    <x v="0"/>
    <m/>
    <m/>
    <n v="290"/>
    <m/>
    <n v="115875"/>
    <x v="0"/>
    <x v="5"/>
    <s v="MIÉ"/>
    <d v="2023-03-29T00:00:00"/>
    <x v="2"/>
    <x v="3"/>
    <m/>
    <x v="0"/>
    <s v="NO"/>
    <s v="NO"/>
    <m/>
    <m/>
    <m/>
    <m/>
    <n v="0"/>
    <m/>
    <m/>
    <m/>
  </r>
  <r>
    <x v="2"/>
    <d v="2020-07-10T00:00:00"/>
    <m/>
    <x v="49"/>
    <x v="19"/>
    <m/>
    <m/>
    <n v="228.2"/>
    <m/>
    <n v="47842"/>
    <x v="1"/>
    <x v="5"/>
    <s v="JUE"/>
    <d v="2023-03-30T00:00:00"/>
    <x v="2"/>
    <x v="2"/>
    <m/>
    <x v="0"/>
    <s v="NO"/>
    <s v="NO"/>
    <m/>
    <m/>
    <m/>
    <m/>
    <n v="0"/>
    <m/>
    <m/>
    <m/>
  </r>
  <r>
    <x v="2"/>
    <m/>
    <m/>
    <x v="70"/>
    <x v="21"/>
    <m/>
    <m/>
    <n v="138.69999999999999"/>
    <m/>
    <n v="15651"/>
    <x v="1"/>
    <x v="6"/>
    <s v="JUE"/>
    <d v="2023-04-13T00:00:00"/>
    <x v="16"/>
    <x v="7"/>
    <m/>
    <x v="0"/>
    <s v="SI"/>
    <s v="NO"/>
    <m/>
    <m/>
    <m/>
    <m/>
    <n v="0"/>
    <m/>
    <m/>
    <m/>
  </r>
  <r>
    <x v="2"/>
    <m/>
    <m/>
    <x v="70"/>
    <x v="21"/>
    <m/>
    <m/>
    <n v="138.69999999999999"/>
    <m/>
    <n v="15651"/>
    <x v="1"/>
    <x v="6"/>
    <s v="VIE"/>
    <d v="2023-04-14T00:00:00"/>
    <x v="6"/>
    <x v="3"/>
    <m/>
    <x v="0"/>
    <s v="SI"/>
    <s v="NO"/>
    <m/>
    <m/>
    <m/>
    <m/>
    <n v="0"/>
    <m/>
    <m/>
    <m/>
  </r>
  <r>
    <x v="2"/>
    <m/>
    <m/>
    <x v="31"/>
    <x v="3"/>
    <m/>
    <m/>
    <n v="334"/>
    <m/>
    <n v="168800"/>
    <x v="2"/>
    <x v="6"/>
    <s v="DOM"/>
    <d v="2023-04-23T00:00:00"/>
    <x v="0"/>
    <x v="2"/>
    <m/>
    <x v="1"/>
    <s v="NO"/>
    <s v="NO"/>
    <m/>
    <m/>
    <m/>
    <m/>
    <n v="0"/>
    <m/>
    <m/>
    <m/>
  </r>
  <r>
    <x v="2"/>
    <d v="2020-06-17T00:00:00"/>
    <m/>
    <x v="38"/>
    <x v="5"/>
    <m/>
    <m/>
    <n v="294"/>
    <m/>
    <n v="90963"/>
    <x v="1"/>
    <x v="6"/>
    <s v="JUE"/>
    <d v="2023-04-27T00:00:00"/>
    <x v="2"/>
    <x v="4"/>
    <m/>
    <x v="0"/>
    <s v="NO"/>
    <s v="NO"/>
    <m/>
    <m/>
    <m/>
    <m/>
    <n v="0"/>
    <m/>
    <m/>
    <m/>
  </r>
  <r>
    <x v="2"/>
    <d v="2020-10-26T00:00:00"/>
    <m/>
    <x v="21"/>
    <x v="0"/>
    <m/>
    <m/>
    <n v="294"/>
    <m/>
    <n v="92822"/>
    <x v="0"/>
    <x v="7"/>
    <s v="MIÉ"/>
    <d v="2023-05-03T00:00:00"/>
    <x v="0"/>
    <x v="0"/>
    <m/>
    <x v="0"/>
    <s v="NO"/>
    <s v="NO"/>
    <m/>
    <m/>
    <m/>
    <m/>
    <n v="0"/>
    <m/>
    <m/>
    <m/>
  </r>
  <r>
    <x v="2"/>
    <d v="2020-10-26T00:00:00"/>
    <m/>
    <x v="21"/>
    <x v="0"/>
    <m/>
    <m/>
    <n v="294"/>
    <m/>
    <n v="92822"/>
    <x v="0"/>
    <x v="7"/>
    <s v="VIE"/>
    <d v="2023-05-19T00:00:00"/>
    <x v="0"/>
    <x v="0"/>
    <m/>
    <x v="0"/>
    <s v="NO"/>
    <s v="NO"/>
    <m/>
    <m/>
    <m/>
    <m/>
    <n v="0"/>
    <m/>
    <m/>
    <m/>
  </r>
  <r>
    <x v="2"/>
    <d v="2020-06-30T00:00:00"/>
    <m/>
    <x v="14"/>
    <x v="28"/>
    <m/>
    <m/>
    <n v="180.5"/>
    <m/>
    <n v="30277"/>
    <x v="2"/>
    <x v="11"/>
    <s v="SÁB"/>
    <d v="2023-07-22T00:00:00"/>
    <x v="4"/>
    <x v="5"/>
    <m/>
    <x v="0"/>
    <s v="NO"/>
    <s v="NO"/>
    <m/>
    <m/>
    <m/>
    <m/>
    <n v="0"/>
    <m/>
    <m/>
    <m/>
  </r>
  <r>
    <x v="3"/>
    <m/>
    <m/>
    <x v="31"/>
    <x v="3"/>
    <m/>
    <m/>
    <n v="334"/>
    <m/>
    <n v="168800"/>
    <x v="2"/>
    <x v="1"/>
    <s v="DOM"/>
    <d v="2023-11-05T00:00:00"/>
    <x v="0"/>
    <x v="2"/>
    <m/>
    <x v="1"/>
    <s v="NO"/>
    <s v="NO"/>
    <m/>
    <m/>
    <m/>
    <m/>
    <n v="0"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  <r>
    <x v="4"/>
    <m/>
    <m/>
    <x v="71"/>
    <x v="10"/>
    <m/>
    <m/>
    <m/>
    <m/>
    <m/>
    <x v="6"/>
    <x v="12"/>
    <m/>
    <m/>
    <x v="17"/>
    <x v="13"/>
    <m/>
    <x v="2"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3C667A4-F0AF-466A-9C43-D5968A987FEF}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D42" firstHeaderRow="1" firstDataRow="2" firstDataCol="1" rowPageCount="1" colPageCount="1"/>
  <pivotFields count="28">
    <pivotField axis="axisPage" multipleItemSelectionAllowed="1" showAll="0">
      <items count="6">
        <item x="0"/>
        <item h="1" x="1"/>
        <item h="1" x="2"/>
        <item h="1" x="3"/>
        <item h="1" x="4"/>
        <item t="default"/>
      </items>
    </pivotField>
    <pivotField showAll="0"/>
    <pivotField showAll="0"/>
    <pivotField dataField="1" showAll="0">
      <items count="73">
        <item x="27"/>
        <item x="23"/>
        <item x="29"/>
        <item x="50"/>
        <item x="20"/>
        <item x="44"/>
        <item x="32"/>
        <item x="38"/>
        <item x="7"/>
        <item x="0"/>
        <item x="15"/>
        <item x="58"/>
        <item x="47"/>
        <item x="10"/>
        <item x="30"/>
        <item x="53"/>
        <item x="54"/>
        <item x="69"/>
        <item x="48"/>
        <item x="55"/>
        <item x="70"/>
        <item x="14"/>
        <item x="21"/>
        <item x="57"/>
        <item x="43"/>
        <item x="19"/>
        <item x="22"/>
        <item x="25"/>
        <item x="59"/>
        <item x="40"/>
        <item x="11"/>
        <item x="31"/>
        <item x="41"/>
        <item x="4"/>
        <item x="6"/>
        <item x="34"/>
        <item x="1"/>
        <item x="28"/>
        <item x="60"/>
        <item x="51"/>
        <item x="39"/>
        <item x="35"/>
        <item x="33"/>
        <item x="12"/>
        <item x="52"/>
        <item x="46"/>
        <item x="2"/>
        <item x="18"/>
        <item x="63"/>
        <item x="36"/>
        <item x="45"/>
        <item x="5"/>
        <item x="61"/>
        <item x="26"/>
        <item x="8"/>
        <item x="16"/>
        <item x="67"/>
        <item x="42"/>
        <item x="64"/>
        <item x="56"/>
        <item x="37"/>
        <item x="66"/>
        <item x="24"/>
        <item x="62"/>
        <item x="68"/>
        <item x="49"/>
        <item x="3"/>
        <item x="13"/>
        <item x="17"/>
        <item x="9"/>
        <item x="65"/>
        <item x="71"/>
        <item t="default"/>
      </items>
    </pivotField>
    <pivotField showAll="0">
      <items count="30">
        <item x="11"/>
        <item x="14"/>
        <item x="7"/>
        <item x="23"/>
        <item x="20"/>
        <item x="18"/>
        <item x="21"/>
        <item x="1"/>
        <item x="15"/>
        <item x="12"/>
        <item x="3"/>
        <item x="28"/>
        <item x="9"/>
        <item x="0"/>
        <item x="5"/>
        <item x="26"/>
        <item x="22"/>
        <item x="2"/>
        <item x="24"/>
        <item x="8"/>
        <item x="4"/>
        <item x="13"/>
        <item x="25"/>
        <item x="17"/>
        <item x="27"/>
        <item x="16"/>
        <item x="19"/>
        <item x="6"/>
        <item x="10"/>
        <item t="default"/>
      </items>
    </pivotField>
    <pivotField showAll="0"/>
    <pivotField showAll="0"/>
    <pivotField showAll="0"/>
    <pivotField showAll="0"/>
    <pivotField showAll="0"/>
    <pivotField axis="axisRow" showAll="0">
      <items count="8">
        <item x="5"/>
        <item x="4"/>
        <item x="3"/>
        <item x="1"/>
        <item x="0"/>
        <item x="2"/>
        <item x="6"/>
        <item t="default"/>
      </items>
    </pivotField>
    <pivotField axis="axisRow" showAll="0">
      <items count="14">
        <item x="3"/>
        <item x="4"/>
        <item x="5"/>
        <item x="6"/>
        <item x="7"/>
        <item x="8"/>
        <item x="11"/>
        <item x="9"/>
        <item x="10"/>
        <item x="0"/>
        <item x="1"/>
        <item x="2"/>
        <item x="12"/>
        <item t="default"/>
      </items>
    </pivotField>
    <pivotField showAll="0"/>
    <pivotField showAll="0"/>
    <pivotField showAll="0">
      <items count="19">
        <item x="6"/>
        <item x="15"/>
        <item x="13"/>
        <item x="11"/>
        <item x="1"/>
        <item x="14"/>
        <item x="0"/>
        <item x="2"/>
        <item x="4"/>
        <item x="3"/>
        <item x="5"/>
        <item x="8"/>
        <item x="7"/>
        <item x="12"/>
        <item x="16"/>
        <item x="10"/>
        <item x="9"/>
        <item x="17"/>
        <item t="default"/>
      </items>
    </pivotField>
    <pivotField showAll="0">
      <items count="15">
        <item x="7"/>
        <item x="10"/>
        <item x="12"/>
        <item x="6"/>
        <item x="2"/>
        <item x="11"/>
        <item x="3"/>
        <item x="4"/>
        <item x="0"/>
        <item x="5"/>
        <item x="8"/>
        <item x="1"/>
        <item x="9"/>
        <item x="13"/>
        <item t="default"/>
      </items>
    </pivotField>
    <pivotField showAll="0"/>
    <pivotField axis="axisCol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11"/>
    <field x="10"/>
  </rowFields>
  <rowItems count="38">
    <i>
      <x/>
    </i>
    <i r="1">
      <x/>
    </i>
    <i r="1">
      <x v="1"/>
    </i>
    <i r="1">
      <x v="2"/>
    </i>
    <i r="1">
      <x v="3"/>
    </i>
    <i r="1">
      <x v="4"/>
    </i>
    <i r="1">
      <x v="5"/>
    </i>
    <i>
      <x v="1"/>
    </i>
    <i r="1">
      <x v="1"/>
    </i>
    <i r="1">
      <x v="2"/>
    </i>
    <i r="1">
      <x v="3"/>
    </i>
    <i r="1">
      <x v="4"/>
    </i>
    <i>
      <x v="2"/>
    </i>
    <i r="1">
      <x v="2"/>
    </i>
    <i r="1">
      <x v="3"/>
    </i>
    <i r="1">
      <x v="4"/>
    </i>
    <i r="1">
      <x v="5"/>
    </i>
    <i>
      <x v="3"/>
    </i>
    <i r="1">
      <x/>
    </i>
    <i r="1">
      <x v="4"/>
    </i>
    <i r="1">
      <x v="5"/>
    </i>
    <i>
      <x v="4"/>
    </i>
    <i r="1">
      <x v="2"/>
    </i>
    <i r="1">
      <x v="4"/>
    </i>
    <i r="1">
      <x v="5"/>
    </i>
    <i>
      <x v="9"/>
    </i>
    <i r="1">
      <x v="3"/>
    </i>
    <i r="1">
      <x v="4"/>
    </i>
    <i r="1">
      <x v="5"/>
    </i>
    <i>
      <x v="10"/>
    </i>
    <i r="1">
      <x v="3"/>
    </i>
    <i r="1">
      <x v="4"/>
    </i>
    <i r="1">
      <x v="5"/>
    </i>
    <i>
      <x v="11"/>
    </i>
    <i r="1">
      <x v="2"/>
    </i>
    <i r="1">
      <x v="4"/>
    </i>
    <i r="1">
      <x v="5"/>
    </i>
    <i t="grand">
      <x/>
    </i>
  </rowItems>
  <colFields count="1">
    <field x="17"/>
  </colFields>
  <colItems count="3">
    <i>
      <x/>
    </i>
    <i>
      <x v="1"/>
    </i>
    <i t="grand">
      <x/>
    </i>
  </colItems>
  <pageFields count="1">
    <pageField fld="0" hier="-1"/>
  </pageFields>
  <dataFields count="1">
    <dataField name="Cuenta de NOMBRE DEL CRUCERO (EMBARCACION)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BA4A74D-0C8F-474D-8E05-00ECFC6AE475}" name="Tabla1162937946" displayName="Tabla1162937946" ref="A9:AB287" totalsRowShown="0" headerRowDxfId="33" dataDxfId="31" totalsRowDxfId="29" headerRowBorderDxfId="32" tableBorderDxfId="30" totalsRowBorderDxfId="28">
  <autoFilter ref="A9:AB287" xr:uid="{14765D9B-5133-44BC-B7A8-246B96C471BB}">
    <filterColumn colId="0">
      <filters>
        <filter val="2020-2021"/>
      </filters>
    </filterColumn>
  </autoFilter>
  <sortState xmlns:xlrd2="http://schemas.microsoft.com/office/spreadsheetml/2017/richdata2" ref="A10:AB285">
    <sortCondition ref="N9:N285"/>
  </sortState>
  <tableColumns count="28">
    <tableColumn id="1" xr3:uid="{D7B0C49C-7419-496A-96F5-FE05F1DDABF2}" name="TEMPORADA" dataDxfId="27" dataCellStyle="Normal 2"/>
    <tableColumn id="17" xr3:uid="{767D2DC0-1C72-49AD-B1A9-AD42276BA06B}" name="FECHA ANUNCIADO (día/mes/año)" dataDxfId="26" dataCellStyle="Normal 2"/>
    <tableColumn id="18" xr3:uid="{E4E3658A-D9F0-4C97-875D-7367385FBF2D}" name="RUTA (puerto anterior y posterior)" dataDxfId="25" dataCellStyle="Normal 2"/>
    <tableColumn id="25" xr3:uid="{1958E9B0-A534-468C-A1BF-0470DD1036CC}" name="NOMBRE DEL CRUCERO (EMBARCACION)" dataDxfId="24" dataCellStyle="Normal 2"/>
    <tableColumn id="23" xr3:uid="{A31FE36C-D149-4747-BDF0-712278E032D8}" name="LÍNEA DE CRUCERO/NAVIERA" dataDxfId="23" dataCellStyle="Normal 2"/>
    <tableColumn id="24" xr3:uid="{9C165698-18B4-4535-855A-E774B52332F5}" name="CAPACIDAD MÁXIMA DE PASAJEROS" dataDxfId="22" dataCellStyle="Normal 2"/>
    <tableColumn id="22" xr3:uid="{54468F5B-0B3C-47DC-A14A-EBE706FD5270}" name="TRIPULANTES" dataDxfId="21" dataCellStyle="Normal 2"/>
    <tableColumn id="21" xr3:uid="{DADB3784-2EBD-4DC2-9210-BBFBD3A912FB}" name="ESLORA (m) LOA" dataDxfId="20" dataCellStyle="Normal 2"/>
    <tableColumn id="20" xr3:uid="{00BD85A6-F8E9-4FA5-A77A-E8ADF176139A}" name="CALADO (m) DRAFT" dataDxfId="19" dataCellStyle="Normal 2"/>
    <tableColumn id="19" xr3:uid="{75E5A43F-2396-4ACC-B25F-285E50F899D9}" name="TONELAJE  GRT" dataDxfId="18" dataCellStyle="Normal 2"/>
    <tableColumn id="26" xr3:uid="{05681A1C-8A78-43EE-BEA1-FA41CE5BCD82}" name="AG. PORTUARIO / NAVIERA" dataDxfId="17" dataCellStyle="Normal 2"/>
    <tableColumn id="2" xr3:uid="{69F163B3-EC50-4867-A847-B90C08F3E1C4}" name="MES DE LLEGADA" dataDxfId="16" dataCellStyle="Normal 2">
      <calculatedColumnFormula>+(UPPER(TEXT(Tabla1162937946[[#This Row],[FECHA LLEGADA  (día/mes/año)]],"MMMM")))</calculatedColumnFormula>
    </tableColumn>
    <tableColumn id="27" xr3:uid="{89545F65-E764-46A7-9BAB-9C90EECA04DB}" name="DÍA" dataDxfId="15" dataCellStyle="Normal 2">
      <calculatedColumnFormula>+(UPPER(TEXT(Tabla1162937946[[#This Row],[FECHA LLEGADA  (día/mes/año)]],"DDD")))</calculatedColumnFormula>
    </tableColumn>
    <tableColumn id="3" xr3:uid="{C59188D8-88AC-47DB-8D05-BB0FB5A53960}" name="FECHA LLEGADA  (día/mes/año)" dataDxfId="14" dataCellStyle="Normal 2"/>
    <tableColumn id="4" xr3:uid="{E7EAF6CA-0BDA-4E1D-985C-B4A8EF282F87}" name="ETA" dataDxfId="13" dataCellStyle="Normal 2"/>
    <tableColumn id="5" xr3:uid="{28745D6C-A8CC-46AF-9958-FB4AC7D69F73}" name="ETD" dataDxfId="12" dataCellStyle="Normal 2"/>
    <tableColumn id="28" xr3:uid="{4D1A287A-6ED6-4783-B35C-316E2C17AD40}" name="PUESTO ATRAQUE" dataDxfId="11" dataCellStyle="Normal 2"/>
    <tableColumn id="9" xr3:uid="{7329CB25-3BA2-446D-8C18-31B84C1233E8}" name="PUERTO (atracadero)" dataDxfId="10" dataCellStyle="Normal 2"/>
    <tableColumn id="29" xr3:uid="{32466E98-C686-4F13-9080-2A91608F5C0D}" name="BASE" dataDxfId="9" dataCellStyle="Normal 2"/>
    <tableColumn id="30" xr3:uid="{AA1BD526-4C5A-448E-8F28-7820FA9DDE71}" name="CANCELADO" dataDxfId="8" dataCellStyle="Normal 2"/>
    <tableColumn id="13" xr3:uid="{B551A619-15C3-43DA-919E-37E7C12C7558}" name="COMENTARIOS Y NOTAS" dataDxfId="7" dataCellStyle="Normal 2"/>
    <tableColumn id="37" xr3:uid="{4CD4A7D9-3F87-4FC6-A5CD-A9132383BA75}" name="PASAJEROS DESEMBARQUE " dataDxfId="6" dataCellStyle="Normal 2"/>
    <tableColumn id="34" xr3:uid="{E0EB1B70-6677-4398-8DD5-35CA6E9847DA}" name="PASAJEROS EMBARQUE " dataDxfId="5" dataCellStyle="Normal 2"/>
    <tableColumn id="35" xr3:uid="{7786105C-E007-493D-85F6-DA95474AF956}" name="PASAJEROS EN TRÁNSITO " dataDxfId="4" dataCellStyle="Normal 2"/>
    <tableColumn id="36" xr3:uid="{EAFBEB69-137D-42D9-AF06-EF9CA3C973DD}" name="TOTAL PASAJEROS CRUCERISTAS" dataDxfId="3" dataCellStyle="Normal 2">
      <calculatedColumnFormula>SUM(Tabla1162937946[[#This Row],[PASAJEROS DESEMBARQUE ]:[PASAJEROS EN TRÁNSITO ]])</calculatedColumnFormula>
    </tableColumn>
    <tableColumn id="14" xr3:uid="{3758DC75-AF38-40B1-87AD-BC9C2F160EA6}" name="TRIPULANTES " dataDxfId="2" dataCellStyle="Normal 2"/>
    <tableColumn id="15" xr3:uid="{32A24CCC-FF9B-479D-8957-D2373AE245D1}" name="TRIPULANTES (ENROLA/ DESENROLAN)" dataDxfId="1" dataCellStyle="Normal 2"/>
    <tableColumn id="16" xr3:uid="{D77F156D-2475-4FC0-9402-F4D463573BE8}" name="Estadía (horas)" dataDxfId="0" dataCellStyle="Normal 2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D6DDA-8712-4E96-A066-C3582ECC564A}">
  <sheetPr>
    <pageSetUpPr fitToPage="1"/>
  </sheetPr>
  <dimension ref="A1:BD696"/>
  <sheetViews>
    <sheetView tabSelected="1" zoomScale="70" zoomScaleNormal="7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A290" sqref="A290"/>
    </sheetView>
  </sheetViews>
  <sheetFormatPr baseColWidth="10" defaultRowHeight="12.75" x14ac:dyDescent="0.2"/>
  <cols>
    <col min="1" max="1" width="20" style="53" customWidth="1"/>
    <col min="2" max="3" width="20.5703125" style="53" hidden="1" customWidth="1"/>
    <col min="4" max="4" width="31.5703125" style="53" customWidth="1"/>
    <col min="5" max="5" width="33.42578125" style="53" customWidth="1"/>
    <col min="6" max="7" width="20.5703125" style="53" hidden="1" customWidth="1"/>
    <col min="8" max="8" width="18.28515625" style="53" customWidth="1"/>
    <col min="9" max="9" width="16.140625" style="53" hidden="1" customWidth="1"/>
    <col min="10" max="10" width="20.5703125" style="53" customWidth="1"/>
    <col min="11" max="11" width="44.42578125" style="53" customWidth="1"/>
    <col min="12" max="12" width="22.42578125" style="53" customWidth="1"/>
    <col min="13" max="13" width="7.5703125" style="53" customWidth="1"/>
    <col min="14" max="14" width="19.42578125" style="53" customWidth="1"/>
    <col min="15" max="15" width="13" style="53" customWidth="1"/>
    <col min="16" max="16" width="12.85546875" style="53" customWidth="1"/>
    <col min="17" max="17" width="16.5703125" style="53" hidden="1" customWidth="1"/>
    <col min="18" max="18" width="19.7109375" style="54" customWidth="1"/>
    <col min="19" max="19" width="14" style="54" customWidth="1"/>
    <col min="20" max="20" width="19.7109375" style="54" customWidth="1"/>
    <col min="21" max="21" width="49.7109375" style="51" customWidth="1"/>
    <col min="22" max="22" width="21.7109375" style="51" hidden="1" customWidth="1"/>
    <col min="23" max="23" width="20.5703125" style="51" hidden="1" customWidth="1"/>
    <col min="24" max="24" width="23.7109375" style="51" hidden="1" customWidth="1"/>
    <col min="25" max="26" width="26.140625" style="51" hidden="1" customWidth="1"/>
    <col min="27" max="27" width="24.42578125" style="51" hidden="1" customWidth="1"/>
    <col min="28" max="28" width="36.28515625" style="51" hidden="1" customWidth="1"/>
    <col min="29" max="56" width="11.42578125" style="51"/>
    <col min="57" max="255" width="11.42578125" style="53"/>
    <col min="256" max="256" width="17.140625" style="53" customWidth="1"/>
    <col min="257" max="257" width="28.28515625" style="53" customWidth="1"/>
    <col min="258" max="258" width="14.5703125" style="53" customWidth="1"/>
    <col min="259" max="259" width="11.42578125" style="53"/>
    <col min="260" max="260" width="22.85546875" style="53" customWidth="1"/>
    <col min="261" max="261" width="11.42578125" style="53"/>
    <col min="262" max="262" width="15.5703125" style="53" customWidth="1"/>
    <col min="263" max="263" width="27.28515625" style="53" customWidth="1"/>
    <col min="264" max="264" width="15.140625" style="53" customWidth="1"/>
    <col min="265" max="265" width="16.140625" style="53" customWidth="1"/>
    <col min="266" max="511" width="11.42578125" style="53"/>
    <col min="512" max="512" width="17.140625" style="53" customWidth="1"/>
    <col min="513" max="513" width="28.28515625" style="53" customWidth="1"/>
    <col min="514" max="514" width="14.5703125" style="53" customWidth="1"/>
    <col min="515" max="515" width="11.42578125" style="53"/>
    <col min="516" max="516" width="22.85546875" style="53" customWidth="1"/>
    <col min="517" max="517" width="11.42578125" style="53"/>
    <col min="518" max="518" width="15.5703125" style="53" customWidth="1"/>
    <col min="519" max="519" width="27.28515625" style="53" customWidth="1"/>
    <col min="520" max="520" width="15.140625" style="53" customWidth="1"/>
    <col min="521" max="521" width="16.140625" style="53" customWidth="1"/>
    <col min="522" max="767" width="11.42578125" style="53"/>
    <col min="768" max="768" width="17.140625" style="53" customWidth="1"/>
    <col min="769" max="769" width="28.28515625" style="53" customWidth="1"/>
    <col min="770" max="770" width="14.5703125" style="53" customWidth="1"/>
    <col min="771" max="771" width="11.42578125" style="53"/>
    <col min="772" max="772" width="22.85546875" style="53" customWidth="1"/>
    <col min="773" max="773" width="11.42578125" style="53"/>
    <col min="774" max="774" width="15.5703125" style="53" customWidth="1"/>
    <col min="775" max="775" width="27.28515625" style="53" customWidth="1"/>
    <col min="776" max="776" width="15.140625" style="53" customWidth="1"/>
    <col min="777" max="777" width="16.140625" style="53" customWidth="1"/>
    <col min="778" max="1023" width="11.42578125" style="53"/>
    <col min="1024" max="1024" width="17.140625" style="53" customWidth="1"/>
    <col min="1025" max="1025" width="28.28515625" style="53" customWidth="1"/>
    <col min="1026" max="1026" width="14.5703125" style="53" customWidth="1"/>
    <col min="1027" max="1027" width="11.42578125" style="53"/>
    <col min="1028" max="1028" width="22.85546875" style="53" customWidth="1"/>
    <col min="1029" max="1029" width="11.42578125" style="53"/>
    <col min="1030" max="1030" width="15.5703125" style="53" customWidth="1"/>
    <col min="1031" max="1031" width="27.28515625" style="53" customWidth="1"/>
    <col min="1032" max="1032" width="15.140625" style="53" customWidth="1"/>
    <col min="1033" max="1033" width="16.140625" style="53" customWidth="1"/>
    <col min="1034" max="1279" width="11.42578125" style="53"/>
    <col min="1280" max="1280" width="17.140625" style="53" customWidth="1"/>
    <col min="1281" max="1281" width="28.28515625" style="53" customWidth="1"/>
    <col min="1282" max="1282" width="14.5703125" style="53" customWidth="1"/>
    <col min="1283" max="1283" width="11.42578125" style="53"/>
    <col min="1284" max="1284" width="22.85546875" style="53" customWidth="1"/>
    <col min="1285" max="1285" width="11.42578125" style="53"/>
    <col min="1286" max="1286" width="15.5703125" style="53" customWidth="1"/>
    <col min="1287" max="1287" width="27.28515625" style="53" customWidth="1"/>
    <col min="1288" max="1288" width="15.140625" style="53" customWidth="1"/>
    <col min="1289" max="1289" width="16.140625" style="53" customWidth="1"/>
    <col min="1290" max="1535" width="11.42578125" style="53"/>
    <col min="1536" max="1536" width="17.140625" style="53" customWidth="1"/>
    <col min="1537" max="1537" width="28.28515625" style="53" customWidth="1"/>
    <col min="1538" max="1538" width="14.5703125" style="53" customWidth="1"/>
    <col min="1539" max="1539" width="11.42578125" style="53"/>
    <col min="1540" max="1540" width="22.85546875" style="53" customWidth="1"/>
    <col min="1541" max="1541" width="11.42578125" style="53"/>
    <col min="1542" max="1542" width="15.5703125" style="53" customWidth="1"/>
    <col min="1543" max="1543" width="27.28515625" style="53" customWidth="1"/>
    <col min="1544" max="1544" width="15.140625" style="53" customWidth="1"/>
    <col min="1545" max="1545" width="16.140625" style="53" customWidth="1"/>
    <col min="1546" max="1791" width="11.42578125" style="53"/>
    <col min="1792" max="1792" width="17.140625" style="53" customWidth="1"/>
    <col min="1793" max="1793" width="28.28515625" style="53" customWidth="1"/>
    <col min="1794" max="1794" width="14.5703125" style="53" customWidth="1"/>
    <col min="1795" max="1795" width="11.42578125" style="53"/>
    <col min="1796" max="1796" width="22.85546875" style="53" customWidth="1"/>
    <col min="1797" max="1797" width="11.42578125" style="53"/>
    <col min="1798" max="1798" width="15.5703125" style="53" customWidth="1"/>
    <col min="1799" max="1799" width="27.28515625" style="53" customWidth="1"/>
    <col min="1800" max="1800" width="15.140625" style="53" customWidth="1"/>
    <col min="1801" max="1801" width="16.140625" style="53" customWidth="1"/>
    <col min="1802" max="2047" width="11.42578125" style="53"/>
    <col min="2048" max="2048" width="17.140625" style="53" customWidth="1"/>
    <col min="2049" max="2049" width="28.28515625" style="53" customWidth="1"/>
    <col min="2050" max="2050" width="14.5703125" style="53" customWidth="1"/>
    <col min="2051" max="2051" width="11.42578125" style="53"/>
    <col min="2052" max="2052" width="22.85546875" style="53" customWidth="1"/>
    <col min="2053" max="2053" width="11.42578125" style="53"/>
    <col min="2054" max="2054" width="15.5703125" style="53" customWidth="1"/>
    <col min="2055" max="2055" width="27.28515625" style="53" customWidth="1"/>
    <col min="2056" max="2056" width="15.140625" style="53" customWidth="1"/>
    <col min="2057" max="2057" width="16.140625" style="53" customWidth="1"/>
    <col min="2058" max="2303" width="11.42578125" style="53"/>
    <col min="2304" max="2304" width="17.140625" style="53" customWidth="1"/>
    <col min="2305" max="2305" width="28.28515625" style="53" customWidth="1"/>
    <col min="2306" max="2306" width="14.5703125" style="53" customWidth="1"/>
    <col min="2307" max="2307" width="11.42578125" style="53"/>
    <col min="2308" max="2308" width="22.85546875" style="53" customWidth="1"/>
    <col min="2309" max="2309" width="11.42578125" style="53"/>
    <col min="2310" max="2310" width="15.5703125" style="53" customWidth="1"/>
    <col min="2311" max="2311" width="27.28515625" style="53" customWidth="1"/>
    <col min="2312" max="2312" width="15.140625" style="53" customWidth="1"/>
    <col min="2313" max="2313" width="16.140625" style="53" customWidth="1"/>
    <col min="2314" max="2559" width="11.42578125" style="53"/>
    <col min="2560" max="2560" width="17.140625" style="53" customWidth="1"/>
    <col min="2561" max="2561" width="28.28515625" style="53" customWidth="1"/>
    <col min="2562" max="2562" width="14.5703125" style="53" customWidth="1"/>
    <col min="2563" max="2563" width="11.42578125" style="53"/>
    <col min="2564" max="2564" width="22.85546875" style="53" customWidth="1"/>
    <col min="2565" max="2565" width="11.42578125" style="53"/>
    <col min="2566" max="2566" width="15.5703125" style="53" customWidth="1"/>
    <col min="2567" max="2567" width="27.28515625" style="53" customWidth="1"/>
    <col min="2568" max="2568" width="15.140625" style="53" customWidth="1"/>
    <col min="2569" max="2569" width="16.140625" style="53" customWidth="1"/>
    <col min="2570" max="2815" width="11.42578125" style="53"/>
    <col min="2816" max="2816" width="17.140625" style="53" customWidth="1"/>
    <col min="2817" max="2817" width="28.28515625" style="53" customWidth="1"/>
    <col min="2818" max="2818" width="14.5703125" style="53" customWidth="1"/>
    <col min="2819" max="2819" width="11.42578125" style="53"/>
    <col min="2820" max="2820" width="22.85546875" style="53" customWidth="1"/>
    <col min="2821" max="2821" width="11.42578125" style="53"/>
    <col min="2822" max="2822" width="15.5703125" style="53" customWidth="1"/>
    <col min="2823" max="2823" width="27.28515625" style="53" customWidth="1"/>
    <col min="2824" max="2824" width="15.140625" style="53" customWidth="1"/>
    <col min="2825" max="2825" width="16.140625" style="53" customWidth="1"/>
    <col min="2826" max="3071" width="11.42578125" style="53"/>
    <col min="3072" max="3072" width="17.140625" style="53" customWidth="1"/>
    <col min="3073" max="3073" width="28.28515625" style="53" customWidth="1"/>
    <col min="3074" max="3074" width="14.5703125" style="53" customWidth="1"/>
    <col min="3075" max="3075" width="11.42578125" style="53"/>
    <col min="3076" max="3076" width="22.85546875" style="53" customWidth="1"/>
    <col min="3077" max="3077" width="11.42578125" style="53"/>
    <col min="3078" max="3078" width="15.5703125" style="53" customWidth="1"/>
    <col min="3079" max="3079" width="27.28515625" style="53" customWidth="1"/>
    <col min="3080" max="3080" width="15.140625" style="53" customWidth="1"/>
    <col min="3081" max="3081" width="16.140625" style="53" customWidth="1"/>
    <col min="3082" max="3327" width="11.42578125" style="53"/>
    <col min="3328" max="3328" width="17.140625" style="53" customWidth="1"/>
    <col min="3329" max="3329" width="28.28515625" style="53" customWidth="1"/>
    <col min="3330" max="3330" width="14.5703125" style="53" customWidth="1"/>
    <col min="3331" max="3331" width="11.42578125" style="53"/>
    <col min="3332" max="3332" width="22.85546875" style="53" customWidth="1"/>
    <col min="3333" max="3333" width="11.42578125" style="53"/>
    <col min="3334" max="3334" width="15.5703125" style="53" customWidth="1"/>
    <col min="3335" max="3335" width="27.28515625" style="53" customWidth="1"/>
    <col min="3336" max="3336" width="15.140625" style="53" customWidth="1"/>
    <col min="3337" max="3337" width="16.140625" style="53" customWidth="1"/>
    <col min="3338" max="3583" width="11.42578125" style="53"/>
    <col min="3584" max="3584" width="17.140625" style="53" customWidth="1"/>
    <col min="3585" max="3585" width="28.28515625" style="53" customWidth="1"/>
    <col min="3586" max="3586" width="14.5703125" style="53" customWidth="1"/>
    <col min="3587" max="3587" width="11.42578125" style="53"/>
    <col min="3588" max="3588" width="22.85546875" style="53" customWidth="1"/>
    <col min="3589" max="3589" width="11.42578125" style="53"/>
    <col min="3590" max="3590" width="15.5703125" style="53" customWidth="1"/>
    <col min="3591" max="3591" width="27.28515625" style="53" customWidth="1"/>
    <col min="3592" max="3592" width="15.140625" style="53" customWidth="1"/>
    <col min="3593" max="3593" width="16.140625" style="53" customWidth="1"/>
    <col min="3594" max="3839" width="11.42578125" style="53"/>
    <col min="3840" max="3840" width="17.140625" style="53" customWidth="1"/>
    <col min="3841" max="3841" width="28.28515625" style="53" customWidth="1"/>
    <col min="3842" max="3842" width="14.5703125" style="53" customWidth="1"/>
    <col min="3843" max="3843" width="11.42578125" style="53"/>
    <col min="3844" max="3844" width="22.85546875" style="53" customWidth="1"/>
    <col min="3845" max="3845" width="11.42578125" style="53"/>
    <col min="3846" max="3846" width="15.5703125" style="53" customWidth="1"/>
    <col min="3847" max="3847" width="27.28515625" style="53" customWidth="1"/>
    <col min="3848" max="3848" width="15.140625" style="53" customWidth="1"/>
    <col min="3849" max="3849" width="16.140625" style="53" customWidth="1"/>
    <col min="3850" max="4095" width="11.42578125" style="53"/>
    <col min="4096" max="4096" width="17.140625" style="53" customWidth="1"/>
    <col min="4097" max="4097" width="28.28515625" style="53" customWidth="1"/>
    <col min="4098" max="4098" width="14.5703125" style="53" customWidth="1"/>
    <col min="4099" max="4099" width="11.42578125" style="53"/>
    <col min="4100" max="4100" width="22.85546875" style="53" customWidth="1"/>
    <col min="4101" max="4101" width="11.42578125" style="53"/>
    <col min="4102" max="4102" width="15.5703125" style="53" customWidth="1"/>
    <col min="4103" max="4103" width="27.28515625" style="53" customWidth="1"/>
    <col min="4104" max="4104" width="15.140625" style="53" customWidth="1"/>
    <col min="4105" max="4105" width="16.140625" style="53" customWidth="1"/>
    <col min="4106" max="4351" width="11.42578125" style="53"/>
    <col min="4352" max="4352" width="17.140625" style="53" customWidth="1"/>
    <col min="4353" max="4353" width="28.28515625" style="53" customWidth="1"/>
    <col min="4354" max="4354" width="14.5703125" style="53" customWidth="1"/>
    <col min="4355" max="4355" width="11.42578125" style="53"/>
    <col min="4356" max="4356" width="22.85546875" style="53" customWidth="1"/>
    <col min="4357" max="4357" width="11.42578125" style="53"/>
    <col min="4358" max="4358" width="15.5703125" style="53" customWidth="1"/>
    <col min="4359" max="4359" width="27.28515625" style="53" customWidth="1"/>
    <col min="4360" max="4360" width="15.140625" style="53" customWidth="1"/>
    <col min="4361" max="4361" width="16.140625" style="53" customWidth="1"/>
    <col min="4362" max="4607" width="11.42578125" style="53"/>
    <col min="4608" max="4608" width="17.140625" style="53" customWidth="1"/>
    <col min="4609" max="4609" width="28.28515625" style="53" customWidth="1"/>
    <col min="4610" max="4610" width="14.5703125" style="53" customWidth="1"/>
    <col min="4611" max="4611" width="11.42578125" style="53"/>
    <col min="4612" max="4612" width="22.85546875" style="53" customWidth="1"/>
    <col min="4613" max="4613" width="11.42578125" style="53"/>
    <col min="4614" max="4614" width="15.5703125" style="53" customWidth="1"/>
    <col min="4615" max="4615" width="27.28515625" style="53" customWidth="1"/>
    <col min="4616" max="4616" width="15.140625" style="53" customWidth="1"/>
    <col min="4617" max="4617" width="16.140625" style="53" customWidth="1"/>
    <col min="4618" max="4863" width="11.42578125" style="53"/>
    <col min="4864" max="4864" width="17.140625" style="53" customWidth="1"/>
    <col min="4865" max="4865" width="28.28515625" style="53" customWidth="1"/>
    <col min="4866" max="4866" width="14.5703125" style="53" customWidth="1"/>
    <col min="4867" max="4867" width="11.42578125" style="53"/>
    <col min="4868" max="4868" width="22.85546875" style="53" customWidth="1"/>
    <col min="4869" max="4869" width="11.42578125" style="53"/>
    <col min="4870" max="4870" width="15.5703125" style="53" customWidth="1"/>
    <col min="4871" max="4871" width="27.28515625" style="53" customWidth="1"/>
    <col min="4872" max="4872" width="15.140625" style="53" customWidth="1"/>
    <col min="4873" max="4873" width="16.140625" style="53" customWidth="1"/>
    <col min="4874" max="5119" width="11.42578125" style="53"/>
    <col min="5120" max="5120" width="17.140625" style="53" customWidth="1"/>
    <col min="5121" max="5121" width="28.28515625" style="53" customWidth="1"/>
    <col min="5122" max="5122" width="14.5703125" style="53" customWidth="1"/>
    <col min="5123" max="5123" width="11.42578125" style="53"/>
    <col min="5124" max="5124" width="22.85546875" style="53" customWidth="1"/>
    <col min="5125" max="5125" width="11.42578125" style="53"/>
    <col min="5126" max="5126" width="15.5703125" style="53" customWidth="1"/>
    <col min="5127" max="5127" width="27.28515625" style="53" customWidth="1"/>
    <col min="5128" max="5128" width="15.140625" style="53" customWidth="1"/>
    <col min="5129" max="5129" width="16.140625" style="53" customWidth="1"/>
    <col min="5130" max="5375" width="11.42578125" style="53"/>
    <col min="5376" max="5376" width="17.140625" style="53" customWidth="1"/>
    <col min="5377" max="5377" width="28.28515625" style="53" customWidth="1"/>
    <col min="5378" max="5378" width="14.5703125" style="53" customWidth="1"/>
    <col min="5379" max="5379" width="11.42578125" style="53"/>
    <col min="5380" max="5380" width="22.85546875" style="53" customWidth="1"/>
    <col min="5381" max="5381" width="11.42578125" style="53"/>
    <col min="5382" max="5382" width="15.5703125" style="53" customWidth="1"/>
    <col min="5383" max="5383" width="27.28515625" style="53" customWidth="1"/>
    <col min="5384" max="5384" width="15.140625" style="53" customWidth="1"/>
    <col min="5385" max="5385" width="16.140625" style="53" customWidth="1"/>
    <col min="5386" max="5631" width="11.42578125" style="53"/>
    <col min="5632" max="5632" width="17.140625" style="53" customWidth="1"/>
    <col min="5633" max="5633" width="28.28515625" style="53" customWidth="1"/>
    <col min="5634" max="5634" width="14.5703125" style="53" customWidth="1"/>
    <col min="5635" max="5635" width="11.42578125" style="53"/>
    <col min="5636" max="5636" width="22.85546875" style="53" customWidth="1"/>
    <col min="5637" max="5637" width="11.42578125" style="53"/>
    <col min="5638" max="5638" width="15.5703125" style="53" customWidth="1"/>
    <col min="5639" max="5639" width="27.28515625" style="53" customWidth="1"/>
    <col min="5640" max="5640" width="15.140625" style="53" customWidth="1"/>
    <col min="5641" max="5641" width="16.140625" style="53" customWidth="1"/>
    <col min="5642" max="5887" width="11.42578125" style="53"/>
    <col min="5888" max="5888" width="17.140625" style="53" customWidth="1"/>
    <col min="5889" max="5889" width="28.28515625" style="53" customWidth="1"/>
    <col min="5890" max="5890" width="14.5703125" style="53" customWidth="1"/>
    <col min="5891" max="5891" width="11.42578125" style="53"/>
    <col min="5892" max="5892" width="22.85546875" style="53" customWidth="1"/>
    <col min="5893" max="5893" width="11.42578125" style="53"/>
    <col min="5894" max="5894" width="15.5703125" style="53" customWidth="1"/>
    <col min="5895" max="5895" width="27.28515625" style="53" customWidth="1"/>
    <col min="5896" max="5896" width="15.140625" style="53" customWidth="1"/>
    <col min="5897" max="5897" width="16.140625" style="53" customWidth="1"/>
    <col min="5898" max="6143" width="11.42578125" style="53"/>
    <col min="6144" max="6144" width="17.140625" style="53" customWidth="1"/>
    <col min="6145" max="6145" width="28.28515625" style="53" customWidth="1"/>
    <col min="6146" max="6146" width="14.5703125" style="53" customWidth="1"/>
    <col min="6147" max="6147" width="11.42578125" style="53"/>
    <col min="6148" max="6148" width="22.85546875" style="53" customWidth="1"/>
    <col min="6149" max="6149" width="11.42578125" style="53"/>
    <col min="6150" max="6150" width="15.5703125" style="53" customWidth="1"/>
    <col min="6151" max="6151" width="27.28515625" style="53" customWidth="1"/>
    <col min="6152" max="6152" width="15.140625" style="53" customWidth="1"/>
    <col min="6153" max="6153" width="16.140625" style="53" customWidth="1"/>
    <col min="6154" max="6399" width="11.42578125" style="53"/>
    <col min="6400" max="6400" width="17.140625" style="53" customWidth="1"/>
    <col min="6401" max="6401" width="28.28515625" style="53" customWidth="1"/>
    <col min="6402" max="6402" width="14.5703125" style="53" customWidth="1"/>
    <col min="6403" max="6403" width="11.42578125" style="53"/>
    <col min="6404" max="6404" width="22.85546875" style="53" customWidth="1"/>
    <col min="6405" max="6405" width="11.42578125" style="53"/>
    <col min="6406" max="6406" width="15.5703125" style="53" customWidth="1"/>
    <col min="6407" max="6407" width="27.28515625" style="53" customWidth="1"/>
    <col min="6408" max="6408" width="15.140625" style="53" customWidth="1"/>
    <col min="6409" max="6409" width="16.140625" style="53" customWidth="1"/>
    <col min="6410" max="6655" width="11.42578125" style="53"/>
    <col min="6656" max="6656" width="17.140625" style="53" customWidth="1"/>
    <col min="6657" max="6657" width="28.28515625" style="53" customWidth="1"/>
    <col min="6658" max="6658" width="14.5703125" style="53" customWidth="1"/>
    <col min="6659" max="6659" width="11.42578125" style="53"/>
    <col min="6660" max="6660" width="22.85546875" style="53" customWidth="1"/>
    <col min="6661" max="6661" width="11.42578125" style="53"/>
    <col min="6662" max="6662" width="15.5703125" style="53" customWidth="1"/>
    <col min="6663" max="6663" width="27.28515625" style="53" customWidth="1"/>
    <col min="6664" max="6664" width="15.140625" style="53" customWidth="1"/>
    <col min="6665" max="6665" width="16.140625" style="53" customWidth="1"/>
    <col min="6666" max="6911" width="11.42578125" style="53"/>
    <col min="6912" max="6912" width="17.140625" style="53" customWidth="1"/>
    <col min="6913" max="6913" width="28.28515625" style="53" customWidth="1"/>
    <col min="6914" max="6914" width="14.5703125" style="53" customWidth="1"/>
    <col min="6915" max="6915" width="11.42578125" style="53"/>
    <col min="6916" max="6916" width="22.85546875" style="53" customWidth="1"/>
    <col min="6917" max="6917" width="11.42578125" style="53"/>
    <col min="6918" max="6918" width="15.5703125" style="53" customWidth="1"/>
    <col min="6919" max="6919" width="27.28515625" style="53" customWidth="1"/>
    <col min="6920" max="6920" width="15.140625" style="53" customWidth="1"/>
    <col min="6921" max="6921" width="16.140625" style="53" customWidth="1"/>
    <col min="6922" max="7167" width="11.42578125" style="53"/>
    <col min="7168" max="7168" width="17.140625" style="53" customWidth="1"/>
    <col min="7169" max="7169" width="28.28515625" style="53" customWidth="1"/>
    <col min="7170" max="7170" width="14.5703125" style="53" customWidth="1"/>
    <col min="7171" max="7171" width="11.42578125" style="53"/>
    <col min="7172" max="7172" width="22.85546875" style="53" customWidth="1"/>
    <col min="7173" max="7173" width="11.42578125" style="53"/>
    <col min="7174" max="7174" width="15.5703125" style="53" customWidth="1"/>
    <col min="7175" max="7175" width="27.28515625" style="53" customWidth="1"/>
    <col min="7176" max="7176" width="15.140625" style="53" customWidth="1"/>
    <col min="7177" max="7177" width="16.140625" style="53" customWidth="1"/>
    <col min="7178" max="7423" width="11.42578125" style="53"/>
    <col min="7424" max="7424" width="17.140625" style="53" customWidth="1"/>
    <col min="7425" max="7425" width="28.28515625" style="53" customWidth="1"/>
    <col min="7426" max="7426" width="14.5703125" style="53" customWidth="1"/>
    <col min="7427" max="7427" width="11.42578125" style="53"/>
    <col min="7428" max="7428" width="22.85546875" style="53" customWidth="1"/>
    <col min="7429" max="7429" width="11.42578125" style="53"/>
    <col min="7430" max="7430" width="15.5703125" style="53" customWidth="1"/>
    <col min="7431" max="7431" width="27.28515625" style="53" customWidth="1"/>
    <col min="7432" max="7432" width="15.140625" style="53" customWidth="1"/>
    <col min="7433" max="7433" width="16.140625" style="53" customWidth="1"/>
    <col min="7434" max="7679" width="11.42578125" style="53"/>
    <col min="7680" max="7680" width="17.140625" style="53" customWidth="1"/>
    <col min="7681" max="7681" width="28.28515625" style="53" customWidth="1"/>
    <col min="7682" max="7682" width="14.5703125" style="53" customWidth="1"/>
    <col min="7683" max="7683" width="11.42578125" style="53"/>
    <col min="7684" max="7684" width="22.85546875" style="53" customWidth="1"/>
    <col min="7685" max="7685" width="11.42578125" style="53"/>
    <col min="7686" max="7686" width="15.5703125" style="53" customWidth="1"/>
    <col min="7687" max="7687" width="27.28515625" style="53" customWidth="1"/>
    <col min="7688" max="7688" width="15.140625" style="53" customWidth="1"/>
    <col min="7689" max="7689" width="16.140625" style="53" customWidth="1"/>
    <col min="7690" max="7935" width="11.42578125" style="53"/>
    <col min="7936" max="7936" width="17.140625" style="53" customWidth="1"/>
    <col min="7937" max="7937" width="28.28515625" style="53" customWidth="1"/>
    <col min="7938" max="7938" width="14.5703125" style="53" customWidth="1"/>
    <col min="7939" max="7939" width="11.42578125" style="53"/>
    <col min="7940" max="7940" width="22.85546875" style="53" customWidth="1"/>
    <col min="7941" max="7941" width="11.42578125" style="53"/>
    <col min="7942" max="7942" width="15.5703125" style="53" customWidth="1"/>
    <col min="7943" max="7943" width="27.28515625" style="53" customWidth="1"/>
    <col min="7944" max="7944" width="15.140625" style="53" customWidth="1"/>
    <col min="7945" max="7945" width="16.140625" style="53" customWidth="1"/>
    <col min="7946" max="8191" width="11.42578125" style="53"/>
    <col min="8192" max="8192" width="17.140625" style="53" customWidth="1"/>
    <col min="8193" max="8193" width="28.28515625" style="53" customWidth="1"/>
    <col min="8194" max="8194" width="14.5703125" style="53" customWidth="1"/>
    <col min="8195" max="8195" width="11.42578125" style="53"/>
    <col min="8196" max="8196" width="22.85546875" style="53" customWidth="1"/>
    <col min="8197" max="8197" width="11.42578125" style="53"/>
    <col min="8198" max="8198" width="15.5703125" style="53" customWidth="1"/>
    <col min="8199" max="8199" width="27.28515625" style="53" customWidth="1"/>
    <col min="8200" max="8200" width="15.140625" style="53" customWidth="1"/>
    <col min="8201" max="8201" width="16.140625" style="53" customWidth="1"/>
    <col min="8202" max="8447" width="11.42578125" style="53"/>
    <col min="8448" max="8448" width="17.140625" style="53" customWidth="1"/>
    <col min="8449" max="8449" width="28.28515625" style="53" customWidth="1"/>
    <col min="8450" max="8450" width="14.5703125" style="53" customWidth="1"/>
    <col min="8451" max="8451" width="11.42578125" style="53"/>
    <col min="8452" max="8452" width="22.85546875" style="53" customWidth="1"/>
    <col min="8453" max="8453" width="11.42578125" style="53"/>
    <col min="8454" max="8454" width="15.5703125" style="53" customWidth="1"/>
    <col min="8455" max="8455" width="27.28515625" style="53" customWidth="1"/>
    <col min="8456" max="8456" width="15.140625" style="53" customWidth="1"/>
    <col min="8457" max="8457" width="16.140625" style="53" customWidth="1"/>
    <col min="8458" max="8703" width="11.42578125" style="53"/>
    <col min="8704" max="8704" width="17.140625" style="53" customWidth="1"/>
    <col min="8705" max="8705" width="28.28515625" style="53" customWidth="1"/>
    <col min="8706" max="8706" width="14.5703125" style="53" customWidth="1"/>
    <col min="8707" max="8707" width="11.42578125" style="53"/>
    <col min="8708" max="8708" width="22.85546875" style="53" customWidth="1"/>
    <col min="8709" max="8709" width="11.42578125" style="53"/>
    <col min="8710" max="8710" width="15.5703125" style="53" customWidth="1"/>
    <col min="8711" max="8711" width="27.28515625" style="53" customWidth="1"/>
    <col min="8712" max="8712" width="15.140625" style="53" customWidth="1"/>
    <col min="8713" max="8713" width="16.140625" style="53" customWidth="1"/>
    <col min="8714" max="8959" width="11.42578125" style="53"/>
    <col min="8960" max="8960" width="17.140625" style="53" customWidth="1"/>
    <col min="8961" max="8961" width="28.28515625" style="53" customWidth="1"/>
    <col min="8962" max="8962" width="14.5703125" style="53" customWidth="1"/>
    <col min="8963" max="8963" width="11.42578125" style="53"/>
    <col min="8964" max="8964" width="22.85546875" style="53" customWidth="1"/>
    <col min="8965" max="8965" width="11.42578125" style="53"/>
    <col min="8966" max="8966" width="15.5703125" style="53" customWidth="1"/>
    <col min="8967" max="8967" width="27.28515625" style="53" customWidth="1"/>
    <col min="8968" max="8968" width="15.140625" style="53" customWidth="1"/>
    <col min="8969" max="8969" width="16.140625" style="53" customWidth="1"/>
    <col min="8970" max="9215" width="11.42578125" style="53"/>
    <col min="9216" max="9216" width="17.140625" style="53" customWidth="1"/>
    <col min="9217" max="9217" width="28.28515625" style="53" customWidth="1"/>
    <col min="9218" max="9218" width="14.5703125" style="53" customWidth="1"/>
    <col min="9219" max="9219" width="11.42578125" style="53"/>
    <col min="9220" max="9220" width="22.85546875" style="53" customWidth="1"/>
    <col min="9221" max="9221" width="11.42578125" style="53"/>
    <col min="9222" max="9222" width="15.5703125" style="53" customWidth="1"/>
    <col min="9223" max="9223" width="27.28515625" style="53" customWidth="1"/>
    <col min="9224" max="9224" width="15.140625" style="53" customWidth="1"/>
    <col min="9225" max="9225" width="16.140625" style="53" customWidth="1"/>
    <col min="9226" max="9471" width="11.42578125" style="53"/>
    <col min="9472" max="9472" width="17.140625" style="53" customWidth="1"/>
    <col min="9473" max="9473" width="28.28515625" style="53" customWidth="1"/>
    <col min="9474" max="9474" width="14.5703125" style="53" customWidth="1"/>
    <col min="9475" max="9475" width="11.42578125" style="53"/>
    <col min="9476" max="9476" width="22.85546875" style="53" customWidth="1"/>
    <col min="9477" max="9477" width="11.42578125" style="53"/>
    <col min="9478" max="9478" width="15.5703125" style="53" customWidth="1"/>
    <col min="9479" max="9479" width="27.28515625" style="53" customWidth="1"/>
    <col min="9480" max="9480" width="15.140625" style="53" customWidth="1"/>
    <col min="9481" max="9481" width="16.140625" style="53" customWidth="1"/>
    <col min="9482" max="9727" width="11.42578125" style="53"/>
    <col min="9728" max="9728" width="17.140625" style="53" customWidth="1"/>
    <col min="9729" max="9729" width="28.28515625" style="53" customWidth="1"/>
    <col min="9730" max="9730" width="14.5703125" style="53" customWidth="1"/>
    <col min="9731" max="9731" width="11.42578125" style="53"/>
    <col min="9732" max="9732" width="22.85546875" style="53" customWidth="1"/>
    <col min="9733" max="9733" width="11.42578125" style="53"/>
    <col min="9734" max="9734" width="15.5703125" style="53" customWidth="1"/>
    <col min="9735" max="9735" width="27.28515625" style="53" customWidth="1"/>
    <col min="9736" max="9736" width="15.140625" style="53" customWidth="1"/>
    <col min="9737" max="9737" width="16.140625" style="53" customWidth="1"/>
    <col min="9738" max="9983" width="11.42578125" style="53"/>
    <col min="9984" max="9984" width="17.140625" style="53" customWidth="1"/>
    <col min="9985" max="9985" width="28.28515625" style="53" customWidth="1"/>
    <col min="9986" max="9986" width="14.5703125" style="53" customWidth="1"/>
    <col min="9987" max="9987" width="11.42578125" style="53"/>
    <col min="9988" max="9988" width="22.85546875" style="53" customWidth="1"/>
    <col min="9989" max="9989" width="11.42578125" style="53"/>
    <col min="9990" max="9990" width="15.5703125" style="53" customWidth="1"/>
    <col min="9991" max="9991" width="27.28515625" style="53" customWidth="1"/>
    <col min="9992" max="9992" width="15.140625" style="53" customWidth="1"/>
    <col min="9993" max="9993" width="16.140625" style="53" customWidth="1"/>
    <col min="9994" max="10239" width="11.42578125" style="53"/>
    <col min="10240" max="10240" width="17.140625" style="53" customWidth="1"/>
    <col min="10241" max="10241" width="28.28515625" style="53" customWidth="1"/>
    <col min="10242" max="10242" width="14.5703125" style="53" customWidth="1"/>
    <col min="10243" max="10243" width="11.42578125" style="53"/>
    <col min="10244" max="10244" width="22.85546875" style="53" customWidth="1"/>
    <col min="10245" max="10245" width="11.42578125" style="53"/>
    <col min="10246" max="10246" width="15.5703125" style="53" customWidth="1"/>
    <col min="10247" max="10247" width="27.28515625" style="53" customWidth="1"/>
    <col min="10248" max="10248" width="15.140625" style="53" customWidth="1"/>
    <col min="10249" max="10249" width="16.140625" style="53" customWidth="1"/>
    <col min="10250" max="10495" width="11.42578125" style="53"/>
    <col min="10496" max="10496" width="17.140625" style="53" customWidth="1"/>
    <col min="10497" max="10497" width="28.28515625" style="53" customWidth="1"/>
    <col min="10498" max="10498" width="14.5703125" style="53" customWidth="1"/>
    <col min="10499" max="10499" width="11.42578125" style="53"/>
    <col min="10500" max="10500" width="22.85546875" style="53" customWidth="1"/>
    <col min="10501" max="10501" width="11.42578125" style="53"/>
    <col min="10502" max="10502" width="15.5703125" style="53" customWidth="1"/>
    <col min="10503" max="10503" width="27.28515625" style="53" customWidth="1"/>
    <col min="10504" max="10504" width="15.140625" style="53" customWidth="1"/>
    <col min="10505" max="10505" width="16.140625" style="53" customWidth="1"/>
    <col min="10506" max="10751" width="11.42578125" style="53"/>
    <col min="10752" max="10752" width="17.140625" style="53" customWidth="1"/>
    <col min="10753" max="10753" width="28.28515625" style="53" customWidth="1"/>
    <col min="10754" max="10754" width="14.5703125" style="53" customWidth="1"/>
    <col min="10755" max="10755" width="11.42578125" style="53"/>
    <col min="10756" max="10756" width="22.85546875" style="53" customWidth="1"/>
    <col min="10757" max="10757" width="11.42578125" style="53"/>
    <col min="10758" max="10758" width="15.5703125" style="53" customWidth="1"/>
    <col min="10759" max="10759" width="27.28515625" style="53" customWidth="1"/>
    <col min="10760" max="10760" width="15.140625" style="53" customWidth="1"/>
    <col min="10761" max="10761" width="16.140625" style="53" customWidth="1"/>
    <col min="10762" max="11007" width="11.42578125" style="53"/>
    <col min="11008" max="11008" width="17.140625" style="53" customWidth="1"/>
    <col min="11009" max="11009" width="28.28515625" style="53" customWidth="1"/>
    <col min="11010" max="11010" width="14.5703125" style="53" customWidth="1"/>
    <col min="11011" max="11011" width="11.42578125" style="53"/>
    <col min="11012" max="11012" width="22.85546875" style="53" customWidth="1"/>
    <col min="11013" max="11013" width="11.42578125" style="53"/>
    <col min="11014" max="11014" width="15.5703125" style="53" customWidth="1"/>
    <col min="11015" max="11015" width="27.28515625" style="53" customWidth="1"/>
    <col min="11016" max="11016" width="15.140625" style="53" customWidth="1"/>
    <col min="11017" max="11017" width="16.140625" style="53" customWidth="1"/>
    <col min="11018" max="11263" width="11.42578125" style="53"/>
    <col min="11264" max="11264" width="17.140625" style="53" customWidth="1"/>
    <col min="11265" max="11265" width="28.28515625" style="53" customWidth="1"/>
    <col min="11266" max="11266" width="14.5703125" style="53" customWidth="1"/>
    <col min="11267" max="11267" width="11.42578125" style="53"/>
    <col min="11268" max="11268" width="22.85546875" style="53" customWidth="1"/>
    <col min="11269" max="11269" width="11.42578125" style="53"/>
    <col min="11270" max="11270" width="15.5703125" style="53" customWidth="1"/>
    <col min="11271" max="11271" width="27.28515625" style="53" customWidth="1"/>
    <col min="11272" max="11272" width="15.140625" style="53" customWidth="1"/>
    <col min="11273" max="11273" width="16.140625" style="53" customWidth="1"/>
    <col min="11274" max="11519" width="11.42578125" style="53"/>
    <col min="11520" max="11520" width="17.140625" style="53" customWidth="1"/>
    <col min="11521" max="11521" width="28.28515625" style="53" customWidth="1"/>
    <col min="11522" max="11522" width="14.5703125" style="53" customWidth="1"/>
    <col min="11523" max="11523" width="11.42578125" style="53"/>
    <col min="11524" max="11524" width="22.85546875" style="53" customWidth="1"/>
    <col min="11525" max="11525" width="11.42578125" style="53"/>
    <col min="11526" max="11526" width="15.5703125" style="53" customWidth="1"/>
    <col min="11527" max="11527" width="27.28515625" style="53" customWidth="1"/>
    <col min="11528" max="11528" width="15.140625" style="53" customWidth="1"/>
    <col min="11529" max="11529" width="16.140625" style="53" customWidth="1"/>
    <col min="11530" max="11775" width="11.42578125" style="53"/>
    <col min="11776" max="11776" width="17.140625" style="53" customWidth="1"/>
    <col min="11777" max="11777" width="28.28515625" style="53" customWidth="1"/>
    <col min="11778" max="11778" width="14.5703125" style="53" customWidth="1"/>
    <col min="11779" max="11779" width="11.42578125" style="53"/>
    <col min="11780" max="11780" width="22.85546875" style="53" customWidth="1"/>
    <col min="11781" max="11781" width="11.42578125" style="53"/>
    <col min="11782" max="11782" width="15.5703125" style="53" customWidth="1"/>
    <col min="11783" max="11783" width="27.28515625" style="53" customWidth="1"/>
    <col min="11784" max="11784" width="15.140625" style="53" customWidth="1"/>
    <col min="11785" max="11785" width="16.140625" style="53" customWidth="1"/>
    <col min="11786" max="12031" width="11.42578125" style="53"/>
    <col min="12032" max="12032" width="17.140625" style="53" customWidth="1"/>
    <col min="12033" max="12033" width="28.28515625" style="53" customWidth="1"/>
    <col min="12034" max="12034" width="14.5703125" style="53" customWidth="1"/>
    <col min="12035" max="12035" width="11.42578125" style="53"/>
    <col min="12036" max="12036" width="22.85546875" style="53" customWidth="1"/>
    <col min="12037" max="12037" width="11.42578125" style="53"/>
    <col min="12038" max="12038" width="15.5703125" style="53" customWidth="1"/>
    <col min="12039" max="12039" width="27.28515625" style="53" customWidth="1"/>
    <col min="12040" max="12040" width="15.140625" style="53" customWidth="1"/>
    <col min="12041" max="12041" width="16.140625" style="53" customWidth="1"/>
    <col min="12042" max="12287" width="11.42578125" style="53"/>
    <col min="12288" max="12288" width="17.140625" style="53" customWidth="1"/>
    <col min="12289" max="12289" width="28.28515625" style="53" customWidth="1"/>
    <col min="12290" max="12290" width="14.5703125" style="53" customWidth="1"/>
    <col min="12291" max="12291" width="11.42578125" style="53"/>
    <col min="12292" max="12292" width="22.85546875" style="53" customWidth="1"/>
    <col min="12293" max="12293" width="11.42578125" style="53"/>
    <col min="12294" max="12294" width="15.5703125" style="53" customWidth="1"/>
    <col min="12295" max="12295" width="27.28515625" style="53" customWidth="1"/>
    <col min="12296" max="12296" width="15.140625" style="53" customWidth="1"/>
    <col min="12297" max="12297" width="16.140625" style="53" customWidth="1"/>
    <col min="12298" max="12543" width="11.42578125" style="53"/>
    <col min="12544" max="12544" width="17.140625" style="53" customWidth="1"/>
    <col min="12545" max="12545" width="28.28515625" style="53" customWidth="1"/>
    <col min="12546" max="12546" width="14.5703125" style="53" customWidth="1"/>
    <col min="12547" max="12547" width="11.42578125" style="53"/>
    <col min="12548" max="12548" width="22.85546875" style="53" customWidth="1"/>
    <col min="12549" max="12549" width="11.42578125" style="53"/>
    <col min="12550" max="12550" width="15.5703125" style="53" customWidth="1"/>
    <col min="12551" max="12551" width="27.28515625" style="53" customWidth="1"/>
    <col min="12552" max="12552" width="15.140625" style="53" customWidth="1"/>
    <col min="12553" max="12553" width="16.140625" style="53" customWidth="1"/>
    <col min="12554" max="12799" width="11.42578125" style="53"/>
    <col min="12800" max="12800" width="17.140625" style="53" customWidth="1"/>
    <col min="12801" max="12801" width="28.28515625" style="53" customWidth="1"/>
    <col min="12802" max="12802" width="14.5703125" style="53" customWidth="1"/>
    <col min="12803" max="12803" width="11.42578125" style="53"/>
    <col min="12804" max="12804" width="22.85546875" style="53" customWidth="1"/>
    <col min="12805" max="12805" width="11.42578125" style="53"/>
    <col min="12806" max="12806" width="15.5703125" style="53" customWidth="1"/>
    <col min="12807" max="12807" width="27.28515625" style="53" customWidth="1"/>
    <col min="12808" max="12808" width="15.140625" style="53" customWidth="1"/>
    <col min="12809" max="12809" width="16.140625" style="53" customWidth="1"/>
    <col min="12810" max="13055" width="11.42578125" style="53"/>
    <col min="13056" max="13056" width="17.140625" style="53" customWidth="1"/>
    <col min="13057" max="13057" width="28.28515625" style="53" customWidth="1"/>
    <col min="13058" max="13058" width="14.5703125" style="53" customWidth="1"/>
    <col min="13059" max="13059" width="11.42578125" style="53"/>
    <col min="13060" max="13060" width="22.85546875" style="53" customWidth="1"/>
    <col min="13061" max="13061" width="11.42578125" style="53"/>
    <col min="13062" max="13062" width="15.5703125" style="53" customWidth="1"/>
    <col min="13063" max="13063" width="27.28515625" style="53" customWidth="1"/>
    <col min="13064" max="13064" width="15.140625" style="53" customWidth="1"/>
    <col min="13065" max="13065" width="16.140625" style="53" customWidth="1"/>
    <col min="13066" max="13311" width="11.42578125" style="53"/>
    <col min="13312" max="13312" width="17.140625" style="53" customWidth="1"/>
    <col min="13313" max="13313" width="28.28515625" style="53" customWidth="1"/>
    <col min="13314" max="13314" width="14.5703125" style="53" customWidth="1"/>
    <col min="13315" max="13315" width="11.42578125" style="53"/>
    <col min="13316" max="13316" width="22.85546875" style="53" customWidth="1"/>
    <col min="13317" max="13317" width="11.42578125" style="53"/>
    <col min="13318" max="13318" width="15.5703125" style="53" customWidth="1"/>
    <col min="13319" max="13319" width="27.28515625" style="53" customWidth="1"/>
    <col min="13320" max="13320" width="15.140625" style="53" customWidth="1"/>
    <col min="13321" max="13321" width="16.140625" style="53" customWidth="1"/>
    <col min="13322" max="13567" width="11.42578125" style="53"/>
    <col min="13568" max="13568" width="17.140625" style="53" customWidth="1"/>
    <col min="13569" max="13569" width="28.28515625" style="53" customWidth="1"/>
    <col min="13570" max="13570" width="14.5703125" style="53" customWidth="1"/>
    <col min="13571" max="13571" width="11.42578125" style="53"/>
    <col min="13572" max="13572" width="22.85546875" style="53" customWidth="1"/>
    <col min="13573" max="13573" width="11.42578125" style="53"/>
    <col min="13574" max="13574" width="15.5703125" style="53" customWidth="1"/>
    <col min="13575" max="13575" width="27.28515625" style="53" customWidth="1"/>
    <col min="13576" max="13576" width="15.140625" style="53" customWidth="1"/>
    <col min="13577" max="13577" width="16.140625" style="53" customWidth="1"/>
    <col min="13578" max="13823" width="11.42578125" style="53"/>
    <col min="13824" max="13824" width="17.140625" style="53" customWidth="1"/>
    <col min="13825" max="13825" width="28.28515625" style="53" customWidth="1"/>
    <col min="13826" max="13826" width="14.5703125" style="53" customWidth="1"/>
    <col min="13827" max="13827" width="11.42578125" style="53"/>
    <col min="13828" max="13828" width="22.85546875" style="53" customWidth="1"/>
    <col min="13829" max="13829" width="11.42578125" style="53"/>
    <col min="13830" max="13830" width="15.5703125" style="53" customWidth="1"/>
    <col min="13831" max="13831" width="27.28515625" style="53" customWidth="1"/>
    <col min="13832" max="13832" width="15.140625" style="53" customWidth="1"/>
    <col min="13833" max="13833" width="16.140625" style="53" customWidth="1"/>
    <col min="13834" max="14079" width="11.42578125" style="53"/>
    <col min="14080" max="14080" width="17.140625" style="53" customWidth="1"/>
    <col min="14081" max="14081" width="28.28515625" style="53" customWidth="1"/>
    <col min="14082" max="14082" width="14.5703125" style="53" customWidth="1"/>
    <col min="14083" max="14083" width="11.42578125" style="53"/>
    <col min="14084" max="14084" width="22.85546875" style="53" customWidth="1"/>
    <col min="14085" max="14085" width="11.42578125" style="53"/>
    <col min="14086" max="14086" width="15.5703125" style="53" customWidth="1"/>
    <col min="14087" max="14087" width="27.28515625" style="53" customWidth="1"/>
    <col min="14088" max="14088" width="15.140625" style="53" customWidth="1"/>
    <col min="14089" max="14089" width="16.140625" style="53" customWidth="1"/>
    <col min="14090" max="14335" width="11.42578125" style="53"/>
    <col min="14336" max="14336" width="17.140625" style="53" customWidth="1"/>
    <col min="14337" max="14337" width="28.28515625" style="53" customWidth="1"/>
    <col min="14338" max="14338" width="14.5703125" style="53" customWidth="1"/>
    <col min="14339" max="14339" width="11.42578125" style="53"/>
    <col min="14340" max="14340" width="22.85546875" style="53" customWidth="1"/>
    <col min="14341" max="14341" width="11.42578125" style="53"/>
    <col min="14342" max="14342" width="15.5703125" style="53" customWidth="1"/>
    <col min="14343" max="14343" width="27.28515625" style="53" customWidth="1"/>
    <col min="14344" max="14344" width="15.140625" style="53" customWidth="1"/>
    <col min="14345" max="14345" width="16.140625" style="53" customWidth="1"/>
    <col min="14346" max="14591" width="11.42578125" style="53"/>
    <col min="14592" max="14592" width="17.140625" style="53" customWidth="1"/>
    <col min="14593" max="14593" width="28.28515625" style="53" customWidth="1"/>
    <col min="14594" max="14594" width="14.5703125" style="53" customWidth="1"/>
    <col min="14595" max="14595" width="11.42578125" style="53"/>
    <col min="14596" max="14596" width="22.85546875" style="53" customWidth="1"/>
    <col min="14597" max="14597" width="11.42578125" style="53"/>
    <col min="14598" max="14598" width="15.5703125" style="53" customWidth="1"/>
    <col min="14599" max="14599" width="27.28515625" style="53" customWidth="1"/>
    <col min="14600" max="14600" width="15.140625" style="53" customWidth="1"/>
    <col min="14601" max="14601" width="16.140625" style="53" customWidth="1"/>
    <col min="14602" max="14847" width="11.42578125" style="53"/>
    <col min="14848" max="14848" width="17.140625" style="53" customWidth="1"/>
    <col min="14849" max="14849" width="28.28515625" style="53" customWidth="1"/>
    <col min="14850" max="14850" width="14.5703125" style="53" customWidth="1"/>
    <col min="14851" max="14851" width="11.42578125" style="53"/>
    <col min="14852" max="14852" width="22.85546875" style="53" customWidth="1"/>
    <col min="14853" max="14853" width="11.42578125" style="53"/>
    <col min="14854" max="14854" width="15.5703125" style="53" customWidth="1"/>
    <col min="14855" max="14855" width="27.28515625" style="53" customWidth="1"/>
    <col min="14856" max="14856" width="15.140625" style="53" customWidth="1"/>
    <col min="14857" max="14857" width="16.140625" style="53" customWidth="1"/>
    <col min="14858" max="15103" width="11.42578125" style="53"/>
    <col min="15104" max="15104" width="17.140625" style="53" customWidth="1"/>
    <col min="15105" max="15105" width="28.28515625" style="53" customWidth="1"/>
    <col min="15106" max="15106" width="14.5703125" style="53" customWidth="1"/>
    <col min="15107" max="15107" width="11.42578125" style="53"/>
    <col min="15108" max="15108" width="22.85546875" style="53" customWidth="1"/>
    <col min="15109" max="15109" width="11.42578125" style="53"/>
    <col min="15110" max="15110" width="15.5703125" style="53" customWidth="1"/>
    <col min="15111" max="15111" width="27.28515625" style="53" customWidth="1"/>
    <col min="15112" max="15112" width="15.140625" style="53" customWidth="1"/>
    <col min="15113" max="15113" width="16.140625" style="53" customWidth="1"/>
    <col min="15114" max="15359" width="11.42578125" style="53"/>
    <col min="15360" max="15360" width="17.140625" style="53" customWidth="1"/>
    <col min="15361" max="15361" width="28.28515625" style="53" customWidth="1"/>
    <col min="15362" max="15362" width="14.5703125" style="53" customWidth="1"/>
    <col min="15363" max="15363" width="11.42578125" style="53"/>
    <col min="15364" max="15364" width="22.85546875" style="53" customWidth="1"/>
    <col min="15365" max="15365" width="11.42578125" style="53"/>
    <col min="15366" max="15366" width="15.5703125" style="53" customWidth="1"/>
    <col min="15367" max="15367" width="27.28515625" style="53" customWidth="1"/>
    <col min="15368" max="15368" width="15.140625" style="53" customWidth="1"/>
    <col min="15369" max="15369" width="16.140625" style="53" customWidth="1"/>
    <col min="15370" max="15615" width="11.42578125" style="53"/>
    <col min="15616" max="15616" width="17.140625" style="53" customWidth="1"/>
    <col min="15617" max="15617" width="28.28515625" style="53" customWidth="1"/>
    <col min="15618" max="15618" width="14.5703125" style="53" customWidth="1"/>
    <col min="15619" max="15619" width="11.42578125" style="53"/>
    <col min="15620" max="15620" width="22.85546875" style="53" customWidth="1"/>
    <col min="15621" max="15621" width="11.42578125" style="53"/>
    <col min="15622" max="15622" width="15.5703125" style="53" customWidth="1"/>
    <col min="15623" max="15623" width="27.28515625" style="53" customWidth="1"/>
    <col min="15624" max="15624" width="15.140625" style="53" customWidth="1"/>
    <col min="15625" max="15625" width="16.140625" style="53" customWidth="1"/>
    <col min="15626" max="15871" width="11.42578125" style="53"/>
    <col min="15872" max="15872" width="17.140625" style="53" customWidth="1"/>
    <col min="15873" max="15873" width="28.28515625" style="53" customWidth="1"/>
    <col min="15874" max="15874" width="14.5703125" style="53" customWidth="1"/>
    <col min="15875" max="15875" width="11.42578125" style="53"/>
    <col min="15876" max="15876" width="22.85546875" style="53" customWidth="1"/>
    <col min="15877" max="15877" width="11.42578125" style="53"/>
    <col min="15878" max="15878" width="15.5703125" style="53" customWidth="1"/>
    <col min="15879" max="15879" width="27.28515625" style="53" customWidth="1"/>
    <col min="15880" max="15880" width="15.140625" style="53" customWidth="1"/>
    <col min="15881" max="15881" width="16.140625" style="53" customWidth="1"/>
    <col min="15882" max="16127" width="11.42578125" style="53"/>
    <col min="16128" max="16128" width="17.140625" style="53" customWidth="1"/>
    <col min="16129" max="16129" width="28.28515625" style="53" customWidth="1"/>
    <col min="16130" max="16130" width="14.5703125" style="53" customWidth="1"/>
    <col min="16131" max="16131" width="11.42578125" style="53"/>
    <col min="16132" max="16132" width="22.85546875" style="53" customWidth="1"/>
    <col min="16133" max="16133" width="11.42578125" style="53"/>
    <col min="16134" max="16134" width="15.5703125" style="53" customWidth="1"/>
    <col min="16135" max="16135" width="27.28515625" style="53" customWidth="1"/>
    <col min="16136" max="16136" width="15.140625" style="53" customWidth="1"/>
    <col min="16137" max="16137" width="16.140625" style="53" customWidth="1"/>
    <col min="16138" max="16384" width="11.42578125" style="53"/>
  </cols>
  <sheetData>
    <row r="1" spans="1:28" s="51" customForma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1"/>
      <c r="Q1" s="1"/>
      <c r="R1" s="1"/>
      <c r="S1" s="1"/>
      <c r="T1" s="1"/>
    </row>
    <row r="2" spans="1:28" s="3" customFormat="1" ht="24.75" customHeight="1" x14ac:dyDescent="0.2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49"/>
      <c r="T2" s="49"/>
    </row>
    <row r="3" spans="1:28" s="3" customFormat="1" ht="24.75" customHeight="1" x14ac:dyDescent="0.2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49"/>
      <c r="T3" s="49"/>
    </row>
    <row r="4" spans="1:28" s="3" customFormat="1" ht="24.75" customHeight="1" x14ac:dyDescent="0.25">
      <c r="A4" s="63" t="s">
        <v>140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50"/>
      <c r="T4" s="50"/>
    </row>
    <row r="5" spans="1:28" s="3" customFormat="1" ht="24.75" customHeight="1" x14ac:dyDescent="0.2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50"/>
      <c r="T5" s="50"/>
    </row>
    <row r="6" spans="1:28" s="4" customFormat="1" ht="12.75" customHeight="1" x14ac:dyDescent="0.2">
      <c r="A6" s="61" t="s">
        <v>2</v>
      </c>
      <c r="B6" s="61"/>
      <c r="C6" s="40"/>
      <c r="D6" s="40"/>
      <c r="E6" s="40"/>
      <c r="F6" s="40"/>
      <c r="G6" s="40"/>
      <c r="H6" s="40"/>
      <c r="I6" s="40"/>
      <c r="J6" s="40"/>
      <c r="K6" s="40"/>
      <c r="L6" s="41"/>
      <c r="M6" s="41"/>
      <c r="N6" s="41"/>
      <c r="O6" s="41"/>
      <c r="P6" s="41"/>
      <c r="Q6" s="41"/>
      <c r="R6" s="41"/>
      <c r="S6" s="48"/>
      <c r="T6" s="48"/>
    </row>
    <row r="7" spans="1:28" s="4" customFormat="1" ht="15" customHeight="1" x14ac:dyDescent="0.25">
      <c r="A7" s="42">
        <v>44242</v>
      </c>
      <c r="F7" s="48"/>
      <c r="G7" s="48"/>
      <c r="H7" s="48"/>
      <c r="I7" s="48"/>
      <c r="J7" s="48"/>
      <c r="K7" s="48"/>
      <c r="L7" s="48"/>
      <c r="M7" s="48"/>
      <c r="N7" s="48"/>
      <c r="O7" s="5"/>
      <c r="P7" s="48"/>
      <c r="Q7" s="48"/>
      <c r="S7" s="42"/>
      <c r="T7" s="42"/>
    </row>
    <row r="8" spans="1:28" s="51" customFormat="1" ht="26.25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  <c r="P8" s="6"/>
      <c r="Q8" s="6"/>
      <c r="R8" s="6"/>
      <c r="S8" s="6"/>
      <c r="T8" s="6"/>
      <c r="U8" s="8"/>
      <c r="V8" s="60" t="s">
        <v>3</v>
      </c>
      <c r="W8" s="60"/>
      <c r="X8" s="60"/>
      <c r="Y8" s="60"/>
      <c r="Z8" s="60"/>
      <c r="AA8" s="60"/>
      <c r="AB8" s="60"/>
    </row>
    <row r="9" spans="1:28" s="13" customFormat="1" ht="49.5" x14ac:dyDescent="0.2">
      <c r="A9" s="9" t="s">
        <v>4</v>
      </c>
      <c r="B9" s="9" t="s">
        <v>5</v>
      </c>
      <c r="C9" s="9" t="s">
        <v>6</v>
      </c>
      <c r="D9" s="9" t="s">
        <v>7</v>
      </c>
      <c r="E9" s="9" t="s">
        <v>8</v>
      </c>
      <c r="F9" s="9" t="s">
        <v>9</v>
      </c>
      <c r="G9" s="9" t="s">
        <v>10</v>
      </c>
      <c r="H9" s="9" t="s">
        <v>165</v>
      </c>
      <c r="I9" s="9" t="s">
        <v>166</v>
      </c>
      <c r="J9" s="9" t="s">
        <v>11</v>
      </c>
      <c r="K9" s="10" t="s">
        <v>12</v>
      </c>
      <c r="L9" s="10" t="s">
        <v>13</v>
      </c>
      <c r="M9" s="10" t="s">
        <v>14</v>
      </c>
      <c r="N9" s="10" t="s">
        <v>15</v>
      </c>
      <c r="O9" s="10" t="s">
        <v>16</v>
      </c>
      <c r="P9" s="10" t="s">
        <v>17</v>
      </c>
      <c r="Q9" s="10" t="s">
        <v>18</v>
      </c>
      <c r="R9" s="10" t="s">
        <v>19</v>
      </c>
      <c r="S9" s="10" t="s">
        <v>20</v>
      </c>
      <c r="T9" s="11" t="s">
        <v>21</v>
      </c>
      <c r="U9" s="11" t="s">
        <v>22</v>
      </c>
      <c r="V9" s="12" t="s">
        <v>23</v>
      </c>
      <c r="W9" s="12" t="s">
        <v>24</v>
      </c>
      <c r="X9" s="12" t="s">
        <v>25</v>
      </c>
      <c r="Y9" s="12" t="s">
        <v>26</v>
      </c>
      <c r="Z9" s="12" t="s">
        <v>27</v>
      </c>
      <c r="AA9" s="12" t="s">
        <v>28</v>
      </c>
      <c r="AB9" s="12" t="s">
        <v>29</v>
      </c>
    </row>
    <row r="10" spans="1:28" s="13" customFormat="1" ht="22.5" customHeight="1" x14ac:dyDescent="0.2">
      <c r="A10" s="14" t="s">
        <v>30</v>
      </c>
      <c r="B10" s="27"/>
      <c r="C10" s="15"/>
      <c r="D10" s="15" t="s">
        <v>53</v>
      </c>
      <c r="E10" s="15" t="s">
        <v>61</v>
      </c>
      <c r="F10" s="16"/>
      <c r="G10" s="16"/>
      <c r="H10" s="23">
        <v>294</v>
      </c>
      <c r="I10" s="17"/>
      <c r="J10" s="24">
        <v>91627</v>
      </c>
      <c r="K10" s="22" t="s">
        <v>75</v>
      </c>
      <c r="L10" s="21" t="str">
        <f>+(UPPER(TEXT(Tabla1162937946[[#This Row],[FECHA LLEGADA  (día/mes/año)]],"MMMM")))</f>
        <v>OCTUBRE</v>
      </c>
      <c r="M10" s="21" t="str">
        <f>+(UPPER(TEXT(Tabla1162937946[[#This Row],[FECHA LLEGADA  (día/mes/año)]],"DDD")))</f>
        <v>VIE</v>
      </c>
      <c r="N10" s="18">
        <v>44113</v>
      </c>
      <c r="O10" s="25">
        <v>0.29166666666666669</v>
      </c>
      <c r="P10" s="25">
        <v>0.79166666666666663</v>
      </c>
      <c r="Q10" s="19"/>
      <c r="R10" s="26" t="s">
        <v>79</v>
      </c>
      <c r="S10" s="26" t="s">
        <v>81</v>
      </c>
      <c r="T10" s="14" t="s">
        <v>82</v>
      </c>
      <c r="U10" s="15" t="s">
        <v>130</v>
      </c>
      <c r="V10" s="14"/>
      <c r="W10" s="14"/>
      <c r="X10" s="14"/>
      <c r="Y10" s="14">
        <f>SUM(Tabla1162937946[[#This Row],[PASAJEROS DESEMBARQUE ]:[PASAJEROS EN TRÁNSITO ]])</f>
        <v>0</v>
      </c>
      <c r="Z10" s="14"/>
      <c r="AA10" s="14"/>
      <c r="AB10" s="20"/>
    </row>
    <row r="11" spans="1:28" s="13" customFormat="1" ht="22.5" customHeight="1" x14ac:dyDescent="0.2">
      <c r="A11" s="14" t="s">
        <v>30</v>
      </c>
      <c r="B11" s="27"/>
      <c r="C11" s="15"/>
      <c r="D11" s="15" t="s">
        <v>51</v>
      </c>
      <c r="E11" s="15" t="s">
        <v>60</v>
      </c>
      <c r="F11" s="16"/>
      <c r="G11" s="16"/>
      <c r="H11" s="23">
        <v>285.24</v>
      </c>
      <c r="I11" s="17"/>
      <c r="J11" s="24">
        <v>82820</v>
      </c>
      <c r="K11" s="22" t="s">
        <v>75</v>
      </c>
      <c r="L11" s="21" t="str">
        <f>+(UPPER(TEXT(Tabla1162937946[[#This Row],[FECHA LLEGADA  (día/mes/año)]],"MMMM")))</f>
        <v>OCTUBRE</v>
      </c>
      <c r="M11" s="21" t="str">
        <f>+(UPPER(TEXT(Tabla1162937946[[#This Row],[FECHA LLEGADA  (día/mes/año)]],"DDD")))</f>
        <v>SÁB</v>
      </c>
      <c r="N11" s="18">
        <v>44114</v>
      </c>
      <c r="O11" s="25">
        <v>0.29166666666666669</v>
      </c>
      <c r="P11" s="25">
        <v>0.79166666666666663</v>
      </c>
      <c r="Q11" s="19"/>
      <c r="R11" s="26" t="s">
        <v>79</v>
      </c>
      <c r="S11" s="26" t="s">
        <v>81</v>
      </c>
      <c r="T11" s="14" t="s">
        <v>82</v>
      </c>
      <c r="U11" s="15" t="s">
        <v>130</v>
      </c>
      <c r="V11" s="14"/>
      <c r="W11" s="14"/>
      <c r="X11" s="14"/>
      <c r="Y11" s="14">
        <f>SUM(Tabla1162937946[[#This Row],[PASAJEROS DESEMBARQUE ]:[PASAJEROS EN TRÁNSITO ]])</f>
        <v>0</v>
      </c>
      <c r="Z11" s="14"/>
      <c r="AA11" s="14"/>
      <c r="AB11" s="20"/>
    </row>
    <row r="12" spans="1:28" s="13" customFormat="1" ht="22.5" customHeight="1" x14ac:dyDescent="0.2">
      <c r="A12" s="14" t="s">
        <v>30</v>
      </c>
      <c r="B12" s="27">
        <v>44054</v>
      </c>
      <c r="C12" s="15"/>
      <c r="D12" s="15" t="s">
        <v>132</v>
      </c>
      <c r="E12" s="15" t="s">
        <v>135</v>
      </c>
      <c r="F12" s="16"/>
      <c r="G12" s="16"/>
      <c r="H12" s="23">
        <v>168.5</v>
      </c>
      <c r="I12" s="17"/>
      <c r="J12" s="24">
        <v>16350</v>
      </c>
      <c r="K12" s="22" t="s">
        <v>73</v>
      </c>
      <c r="L12" s="21" t="str">
        <f>+(UPPER(TEXT(Tabla1162937946[[#This Row],[FECHA LLEGADA  (día/mes/año)]],"MMMM")))</f>
        <v>OCTUBRE</v>
      </c>
      <c r="M12" s="21" t="str">
        <f>+(UPPER(TEXT(Tabla1162937946[[#This Row],[FECHA LLEGADA  (día/mes/año)]],"DDD")))</f>
        <v>SÁB</v>
      </c>
      <c r="N12" s="18">
        <v>44114</v>
      </c>
      <c r="O12" s="25">
        <v>0.25</v>
      </c>
      <c r="P12" s="25">
        <v>0.91666666666666663</v>
      </c>
      <c r="Q12" s="19"/>
      <c r="R12" s="26" t="s">
        <v>80</v>
      </c>
      <c r="S12" s="26" t="s">
        <v>82</v>
      </c>
      <c r="T12" s="14" t="s">
        <v>82</v>
      </c>
      <c r="U12" s="15" t="s">
        <v>130</v>
      </c>
      <c r="V12" s="14"/>
      <c r="W12" s="14"/>
      <c r="X12" s="14"/>
      <c r="Y12" s="14">
        <f>SUM(Tabla1162937946[[#This Row],[PASAJEROS DESEMBARQUE ]:[PASAJEROS EN TRÁNSITO ]])</f>
        <v>0</v>
      </c>
      <c r="Z12" s="14"/>
      <c r="AA12" s="14"/>
      <c r="AB12" s="20"/>
    </row>
    <row r="13" spans="1:28" s="13" customFormat="1" ht="22.5" customHeight="1" x14ac:dyDescent="0.2">
      <c r="A13" s="14" t="s">
        <v>30</v>
      </c>
      <c r="B13" s="27"/>
      <c r="C13" s="15"/>
      <c r="D13" s="15" t="s">
        <v>133</v>
      </c>
      <c r="E13" s="15" t="s">
        <v>60</v>
      </c>
      <c r="F13" s="16"/>
      <c r="G13" s="16"/>
      <c r="H13" s="23">
        <v>237.91</v>
      </c>
      <c r="I13" s="17"/>
      <c r="J13" s="24">
        <v>61214</v>
      </c>
      <c r="K13" s="22" t="s">
        <v>75</v>
      </c>
      <c r="L13" s="21" t="str">
        <f>+(UPPER(TEXT(Tabla1162937946[[#This Row],[FECHA LLEGADA  (día/mes/año)]],"MMMM")))</f>
        <v>OCTUBRE</v>
      </c>
      <c r="M13" s="21" t="str">
        <f>+(UPPER(TEXT(Tabla1162937946[[#This Row],[FECHA LLEGADA  (día/mes/año)]],"DDD")))</f>
        <v>DOM</v>
      </c>
      <c r="N13" s="18">
        <v>44115</v>
      </c>
      <c r="O13" s="25">
        <v>0.29166666666666669</v>
      </c>
      <c r="P13" s="25">
        <v>0.79166666666666663</v>
      </c>
      <c r="Q13" s="19"/>
      <c r="R13" s="26" t="s">
        <v>79</v>
      </c>
      <c r="S13" s="26" t="s">
        <v>81</v>
      </c>
      <c r="T13" s="14" t="s">
        <v>82</v>
      </c>
      <c r="U13" s="15" t="s">
        <v>130</v>
      </c>
      <c r="V13" s="14"/>
      <c r="W13" s="14"/>
      <c r="X13" s="14"/>
      <c r="Y13" s="14">
        <f>SUM(Tabla1162937946[[#This Row],[PASAJEROS DESEMBARQUE ]:[PASAJEROS EN TRÁNSITO ]])</f>
        <v>0</v>
      </c>
      <c r="Z13" s="14"/>
      <c r="AA13" s="14"/>
      <c r="AB13" s="20"/>
    </row>
    <row r="14" spans="1:28" s="13" customFormat="1" ht="22.5" customHeight="1" x14ac:dyDescent="0.2">
      <c r="A14" s="14" t="s">
        <v>30</v>
      </c>
      <c r="B14" s="27">
        <v>44003</v>
      </c>
      <c r="C14" s="15"/>
      <c r="D14" s="15" t="s">
        <v>122</v>
      </c>
      <c r="E14" s="15" t="s">
        <v>59</v>
      </c>
      <c r="F14" s="16"/>
      <c r="G14" s="16"/>
      <c r="H14" s="23" t="s">
        <v>136</v>
      </c>
      <c r="I14" s="17"/>
      <c r="J14" s="24">
        <v>167725</v>
      </c>
      <c r="K14" s="22" t="s">
        <v>74</v>
      </c>
      <c r="L14" s="21" t="str">
        <f>+(UPPER(TEXT(Tabla1162937946[[#This Row],[FECHA LLEGADA  (día/mes/año)]],"MMMM")))</f>
        <v>OCTUBRE</v>
      </c>
      <c r="M14" s="21" t="str">
        <f>+(UPPER(TEXT(Tabla1162937946[[#This Row],[FECHA LLEGADA  (día/mes/año)]],"DDD")))</f>
        <v>DOM</v>
      </c>
      <c r="N14" s="18">
        <v>44122</v>
      </c>
      <c r="O14" s="25">
        <v>0.33333333333333331</v>
      </c>
      <c r="P14" s="25">
        <v>0.70833333333333337</v>
      </c>
      <c r="Q14" s="19"/>
      <c r="R14" s="26" t="s">
        <v>80</v>
      </c>
      <c r="S14" s="26" t="s">
        <v>81</v>
      </c>
      <c r="T14" s="14" t="s">
        <v>82</v>
      </c>
      <c r="U14" s="15" t="s">
        <v>130</v>
      </c>
      <c r="V14" s="14"/>
      <c r="W14" s="14"/>
      <c r="X14" s="14"/>
      <c r="Y14" s="14">
        <f>SUM(Tabla1162937946[[#This Row],[PASAJEROS DESEMBARQUE ]:[PASAJEROS EN TRÁNSITO ]])</f>
        <v>0</v>
      </c>
      <c r="Z14" s="14"/>
      <c r="AA14" s="14"/>
      <c r="AB14" s="20"/>
    </row>
    <row r="15" spans="1:28" s="13" customFormat="1" ht="22.5" customHeight="1" x14ac:dyDescent="0.2">
      <c r="A15" s="14" t="s">
        <v>30</v>
      </c>
      <c r="B15" s="27"/>
      <c r="C15" s="15"/>
      <c r="D15" s="15" t="s">
        <v>53</v>
      </c>
      <c r="E15" s="15" t="s">
        <v>61</v>
      </c>
      <c r="F15" s="16"/>
      <c r="G15" s="16"/>
      <c r="H15" s="23">
        <v>294</v>
      </c>
      <c r="I15" s="17"/>
      <c r="J15" s="24">
        <v>91627</v>
      </c>
      <c r="K15" s="22" t="s">
        <v>75</v>
      </c>
      <c r="L15" s="21" t="str">
        <f>+(UPPER(TEXT(Tabla1162937946[[#This Row],[FECHA LLEGADA  (día/mes/año)]],"MMMM")))</f>
        <v>OCTUBRE</v>
      </c>
      <c r="M15" s="21" t="str">
        <f>+(UPPER(TEXT(Tabla1162937946[[#This Row],[FECHA LLEGADA  (día/mes/año)]],"DDD")))</f>
        <v>SÁB</v>
      </c>
      <c r="N15" s="18">
        <v>44128</v>
      </c>
      <c r="O15" s="25">
        <v>0.29166666666666669</v>
      </c>
      <c r="P15" s="25">
        <v>0.79166666666666663</v>
      </c>
      <c r="Q15" s="19"/>
      <c r="R15" s="26" t="s">
        <v>79</v>
      </c>
      <c r="S15" s="26" t="s">
        <v>81</v>
      </c>
      <c r="T15" s="14" t="s">
        <v>82</v>
      </c>
      <c r="U15" s="15" t="s">
        <v>130</v>
      </c>
      <c r="V15" s="14"/>
      <c r="W15" s="14"/>
      <c r="X15" s="14"/>
      <c r="Y15" s="14">
        <f>SUM(Tabla1162937946[[#This Row],[PASAJEROS DESEMBARQUE ]:[PASAJEROS EN TRÁNSITO ]])</f>
        <v>0</v>
      </c>
      <c r="Z15" s="14"/>
      <c r="AA15" s="14"/>
      <c r="AB15" s="20"/>
    </row>
    <row r="16" spans="1:28" s="13" customFormat="1" ht="22.5" customHeight="1" x14ac:dyDescent="0.2">
      <c r="A16" s="14" t="s">
        <v>30</v>
      </c>
      <c r="B16" s="27"/>
      <c r="C16" s="15"/>
      <c r="D16" s="15" t="s">
        <v>134</v>
      </c>
      <c r="E16" s="15" t="s">
        <v>68</v>
      </c>
      <c r="F16" s="16"/>
      <c r="G16" s="16"/>
      <c r="H16" s="23">
        <v>198</v>
      </c>
      <c r="I16" s="17"/>
      <c r="J16" s="24">
        <v>32477</v>
      </c>
      <c r="K16" s="22" t="s">
        <v>75</v>
      </c>
      <c r="L16" s="21" t="str">
        <f>+(UPPER(TEXT(Tabla1162937946[[#This Row],[FECHA LLEGADA  (día/mes/año)]],"MMMM")))</f>
        <v>OCTUBRE</v>
      </c>
      <c r="M16" s="21" t="str">
        <f>+(UPPER(TEXT(Tabla1162937946[[#This Row],[FECHA LLEGADA  (día/mes/año)]],"DDD")))</f>
        <v>SÁB</v>
      </c>
      <c r="N16" s="18">
        <v>44128</v>
      </c>
      <c r="O16" s="25">
        <v>0.33333333333333331</v>
      </c>
      <c r="P16" s="25">
        <v>0.75</v>
      </c>
      <c r="Q16" s="19"/>
      <c r="R16" s="26" t="s">
        <v>79</v>
      </c>
      <c r="S16" s="26" t="s">
        <v>81</v>
      </c>
      <c r="T16" s="14" t="s">
        <v>82</v>
      </c>
      <c r="U16" s="15" t="s">
        <v>130</v>
      </c>
      <c r="V16" s="14"/>
      <c r="W16" s="14"/>
      <c r="X16" s="14"/>
      <c r="Y16" s="14">
        <f>SUM(Tabla1162937946[[#This Row],[PASAJEROS DESEMBARQUE ]:[PASAJEROS EN TRÁNSITO ]])</f>
        <v>0</v>
      </c>
      <c r="Z16" s="14"/>
      <c r="AA16" s="14"/>
      <c r="AB16" s="20"/>
    </row>
    <row r="17" spans="1:28" s="13" customFormat="1" ht="22.5" customHeight="1" x14ac:dyDescent="0.2">
      <c r="A17" s="14" t="s">
        <v>30</v>
      </c>
      <c r="B17" s="27"/>
      <c r="C17" s="15"/>
      <c r="D17" s="15" t="s">
        <v>48</v>
      </c>
      <c r="E17" s="15" t="s">
        <v>59</v>
      </c>
      <c r="F17" s="16"/>
      <c r="G17" s="16"/>
      <c r="H17" s="23">
        <v>258.60000000000002</v>
      </c>
      <c r="I17" s="17"/>
      <c r="J17" s="24">
        <v>78309</v>
      </c>
      <c r="K17" s="22" t="s">
        <v>74</v>
      </c>
      <c r="L17" s="21" t="str">
        <f>+(UPPER(TEXT(Tabla1162937946[[#This Row],[FECHA LLEGADA  (día/mes/año)]],"MMMM")))</f>
        <v>OCTUBRE</v>
      </c>
      <c r="M17" s="21" t="str">
        <f>+(UPPER(TEXT(Tabla1162937946[[#This Row],[FECHA LLEGADA  (día/mes/año)]],"DDD")))</f>
        <v>DOM</v>
      </c>
      <c r="N17" s="18">
        <v>44129</v>
      </c>
      <c r="O17" s="25">
        <v>0.29166666666666669</v>
      </c>
      <c r="P17" s="25">
        <v>0.70833333333333337</v>
      </c>
      <c r="Q17" s="19"/>
      <c r="R17" s="26" t="s">
        <v>79</v>
      </c>
      <c r="S17" s="26" t="s">
        <v>81</v>
      </c>
      <c r="T17" s="14" t="s">
        <v>82</v>
      </c>
      <c r="U17" s="15" t="s">
        <v>130</v>
      </c>
      <c r="V17" s="14"/>
      <c r="W17" s="14"/>
      <c r="X17" s="14"/>
      <c r="Y17" s="14">
        <f>SUM(Tabla1162937946[[#This Row],[PASAJEROS DESEMBARQUE ]:[PASAJEROS EN TRÁNSITO ]])</f>
        <v>0</v>
      </c>
      <c r="Z17" s="14"/>
      <c r="AA17" s="14"/>
      <c r="AB17" s="20"/>
    </row>
    <row r="18" spans="1:28" s="13" customFormat="1" ht="22.5" customHeight="1" x14ac:dyDescent="0.2">
      <c r="A18" s="14" t="s">
        <v>30</v>
      </c>
      <c r="B18" s="27"/>
      <c r="C18" s="15"/>
      <c r="D18" s="15" t="s">
        <v>133</v>
      </c>
      <c r="E18" s="15" t="s">
        <v>60</v>
      </c>
      <c r="F18" s="16"/>
      <c r="G18" s="16"/>
      <c r="H18" s="23">
        <v>237.91</v>
      </c>
      <c r="I18" s="17"/>
      <c r="J18" s="24">
        <v>61214</v>
      </c>
      <c r="K18" s="22" t="s">
        <v>75</v>
      </c>
      <c r="L18" s="21" t="str">
        <f>+(UPPER(TEXT(Tabla1162937946[[#This Row],[FECHA LLEGADA  (día/mes/año)]],"MMMM")))</f>
        <v>OCTUBRE</v>
      </c>
      <c r="M18" s="21" t="str">
        <f>+(UPPER(TEXT(Tabla1162937946[[#This Row],[FECHA LLEGADA  (día/mes/año)]],"DDD")))</f>
        <v>LUN</v>
      </c>
      <c r="N18" s="18">
        <v>44130</v>
      </c>
      <c r="O18" s="25">
        <v>0.29166666666666669</v>
      </c>
      <c r="P18" s="25">
        <v>0.79166666666666663</v>
      </c>
      <c r="Q18" s="19"/>
      <c r="R18" s="26" t="s">
        <v>79</v>
      </c>
      <c r="S18" s="26" t="s">
        <v>81</v>
      </c>
      <c r="T18" s="14" t="s">
        <v>82</v>
      </c>
      <c r="U18" s="15" t="s">
        <v>130</v>
      </c>
      <c r="V18" s="14"/>
      <c r="W18" s="14"/>
      <c r="X18" s="14"/>
      <c r="Y18" s="14">
        <f>SUM(Tabla1162937946[[#This Row],[PASAJEROS DESEMBARQUE ]:[PASAJEROS EN TRÁNSITO ]])</f>
        <v>0</v>
      </c>
      <c r="Z18" s="14"/>
      <c r="AA18" s="14"/>
      <c r="AB18" s="20"/>
    </row>
    <row r="19" spans="1:28" s="13" customFormat="1" ht="22.5" customHeight="1" x14ac:dyDescent="0.2">
      <c r="A19" s="14" t="s">
        <v>30</v>
      </c>
      <c r="B19" s="27">
        <v>44078</v>
      </c>
      <c r="C19" s="15"/>
      <c r="D19" s="15" t="s">
        <v>31</v>
      </c>
      <c r="E19" s="15" t="s">
        <v>58</v>
      </c>
      <c r="F19" s="16"/>
      <c r="G19" s="16"/>
      <c r="H19" s="23">
        <v>294</v>
      </c>
      <c r="I19" s="17"/>
      <c r="J19" s="24">
        <v>90940</v>
      </c>
      <c r="K19" s="22" t="s">
        <v>73</v>
      </c>
      <c r="L19" s="21" t="str">
        <f>+(UPPER(TEXT(Tabla1162937946[[#This Row],[FECHA LLEGADA  (día/mes/año)]],"MMMM")))</f>
        <v>NOVIEMBRE</v>
      </c>
      <c r="M19" s="21" t="str">
        <f>+(UPPER(TEXT(Tabla1162937946[[#This Row],[FECHA LLEGADA  (día/mes/año)]],"DDD")))</f>
        <v>JUE</v>
      </c>
      <c r="N19" s="18">
        <v>44140</v>
      </c>
      <c r="O19" s="25">
        <v>0.33333333333333331</v>
      </c>
      <c r="P19" s="25">
        <v>0.77083333333333337</v>
      </c>
      <c r="Q19" s="19"/>
      <c r="R19" s="26" t="s">
        <v>79</v>
      </c>
      <c r="S19" s="26" t="s">
        <v>81</v>
      </c>
      <c r="T19" s="14" t="s">
        <v>82</v>
      </c>
      <c r="U19" s="15" t="s">
        <v>130</v>
      </c>
      <c r="V19" s="14"/>
      <c r="W19" s="14"/>
      <c r="X19" s="14"/>
      <c r="Y19" s="14">
        <f>SUM(Tabla1162937946[[#This Row],[PASAJEROS DESEMBARQUE ]:[PASAJEROS EN TRÁNSITO ]])</f>
        <v>0</v>
      </c>
      <c r="Z19" s="14"/>
      <c r="AA19" s="14"/>
      <c r="AB19" s="20"/>
    </row>
    <row r="20" spans="1:28" s="13" customFormat="1" ht="22.5" customHeight="1" x14ac:dyDescent="0.2">
      <c r="A20" s="14" t="s">
        <v>30</v>
      </c>
      <c r="B20" s="27">
        <v>44003</v>
      </c>
      <c r="C20" s="15"/>
      <c r="D20" s="15" t="s">
        <v>32</v>
      </c>
      <c r="E20" s="15" t="s">
        <v>59</v>
      </c>
      <c r="F20" s="16"/>
      <c r="G20" s="16"/>
      <c r="H20" s="23">
        <v>217</v>
      </c>
      <c r="I20" s="17"/>
      <c r="J20" s="24">
        <v>48075</v>
      </c>
      <c r="K20" s="22" t="s">
        <v>74</v>
      </c>
      <c r="L20" s="21" t="str">
        <f>+(UPPER(TEXT(Tabla1162937946[[#This Row],[FECHA LLEGADA  (día/mes/año)]],"MMMM")))</f>
        <v>NOVIEMBRE</v>
      </c>
      <c r="M20" s="21" t="str">
        <f>+(UPPER(TEXT(Tabla1162937946[[#This Row],[FECHA LLEGADA  (día/mes/año)]],"DDD")))</f>
        <v>SÁB</v>
      </c>
      <c r="N20" s="18">
        <v>44142</v>
      </c>
      <c r="O20" s="25">
        <v>0.41666666666666669</v>
      </c>
      <c r="P20" s="25">
        <v>0.79166666666666663</v>
      </c>
      <c r="Q20" s="19"/>
      <c r="R20" s="26" t="s">
        <v>79</v>
      </c>
      <c r="S20" s="26" t="s">
        <v>81</v>
      </c>
      <c r="T20" s="14" t="s">
        <v>82</v>
      </c>
      <c r="U20" s="15" t="s">
        <v>130</v>
      </c>
      <c r="V20" s="14"/>
      <c r="W20" s="14"/>
      <c r="X20" s="14"/>
      <c r="Y20" s="14">
        <f>SUM(Tabla1162937946[[#This Row],[PASAJEROS DESEMBARQUE ]:[PASAJEROS EN TRÁNSITO ]])</f>
        <v>0</v>
      </c>
      <c r="Z20" s="14"/>
      <c r="AA20" s="14"/>
      <c r="AB20" s="20"/>
    </row>
    <row r="21" spans="1:28" s="13" customFormat="1" ht="22.5" customHeight="1" x14ac:dyDescent="0.2">
      <c r="A21" s="14" t="s">
        <v>30</v>
      </c>
      <c r="B21" s="27"/>
      <c r="C21" s="15"/>
      <c r="D21" s="15" t="s">
        <v>36</v>
      </c>
      <c r="E21" s="15" t="s">
        <v>60</v>
      </c>
      <c r="F21" s="16"/>
      <c r="G21" s="16"/>
      <c r="H21" s="23">
        <v>237</v>
      </c>
      <c r="I21" s="17"/>
      <c r="J21" s="24">
        <v>61396</v>
      </c>
      <c r="K21" s="22" t="s">
        <v>75</v>
      </c>
      <c r="L21" s="21" t="str">
        <f>+(UPPER(TEXT(Tabla1162937946[[#This Row],[FECHA LLEGADA  (día/mes/año)]],"MMMM")))</f>
        <v>NOVIEMBRE</v>
      </c>
      <c r="M21" s="21" t="str">
        <f>+(UPPER(TEXT(Tabla1162937946[[#This Row],[FECHA LLEGADA  (día/mes/año)]],"DDD")))</f>
        <v>DOM</v>
      </c>
      <c r="N21" s="18">
        <v>44143</v>
      </c>
      <c r="O21" s="25">
        <v>0.29166666666666669</v>
      </c>
      <c r="P21" s="25">
        <v>0.70833333333333337</v>
      </c>
      <c r="Q21" s="19"/>
      <c r="R21" s="26" t="s">
        <v>79</v>
      </c>
      <c r="S21" s="26" t="s">
        <v>81</v>
      </c>
      <c r="T21" s="14" t="s">
        <v>82</v>
      </c>
      <c r="U21" s="15" t="s">
        <v>130</v>
      </c>
      <c r="V21" s="14"/>
      <c r="W21" s="14"/>
      <c r="X21" s="14"/>
      <c r="Y21" s="14">
        <f>SUM(Tabla1162937946[[#This Row],[PASAJEROS DESEMBARQUE ]:[PASAJEROS EN TRÁNSITO ]])</f>
        <v>0</v>
      </c>
      <c r="Z21" s="14"/>
      <c r="AA21" s="14"/>
      <c r="AB21" s="20"/>
    </row>
    <row r="22" spans="1:28" s="13" customFormat="1" ht="22.5" customHeight="1" x14ac:dyDescent="0.2">
      <c r="A22" s="14" t="s">
        <v>30</v>
      </c>
      <c r="B22" s="27"/>
      <c r="C22" s="15"/>
      <c r="D22" s="15" t="s">
        <v>133</v>
      </c>
      <c r="E22" s="15" t="s">
        <v>60</v>
      </c>
      <c r="F22" s="16"/>
      <c r="G22" s="16"/>
      <c r="H22" s="23">
        <v>237.91</v>
      </c>
      <c r="I22" s="17"/>
      <c r="J22" s="24">
        <v>61214</v>
      </c>
      <c r="K22" s="22" t="s">
        <v>75</v>
      </c>
      <c r="L22" s="21" t="str">
        <f>+(UPPER(TEXT(Tabla1162937946[[#This Row],[FECHA LLEGADA  (día/mes/año)]],"MMMM")))</f>
        <v>NOVIEMBRE</v>
      </c>
      <c r="M22" s="21" t="str">
        <f>+(UPPER(TEXT(Tabla1162937946[[#This Row],[FECHA LLEGADA  (día/mes/año)]],"DDD")))</f>
        <v>LUN</v>
      </c>
      <c r="N22" s="18">
        <v>44144</v>
      </c>
      <c r="O22" s="25">
        <v>0.29166666666666669</v>
      </c>
      <c r="P22" s="25">
        <v>0.79166666666666663</v>
      </c>
      <c r="Q22" s="19"/>
      <c r="R22" s="26" t="s">
        <v>79</v>
      </c>
      <c r="S22" s="26" t="s">
        <v>81</v>
      </c>
      <c r="T22" s="14" t="s">
        <v>82</v>
      </c>
      <c r="U22" s="15" t="s">
        <v>130</v>
      </c>
      <c r="V22" s="14"/>
      <c r="W22" s="14"/>
      <c r="X22" s="14"/>
      <c r="Y22" s="14">
        <f>SUM(Tabla1162937946[[#This Row],[PASAJEROS DESEMBARQUE ]:[PASAJEROS EN TRÁNSITO ]])</f>
        <v>0</v>
      </c>
      <c r="Z22" s="14"/>
      <c r="AA22" s="14"/>
      <c r="AB22" s="20"/>
    </row>
    <row r="23" spans="1:28" s="13" customFormat="1" ht="22.5" customHeight="1" x14ac:dyDescent="0.2">
      <c r="A23" s="14" t="s">
        <v>30</v>
      </c>
      <c r="B23" s="27"/>
      <c r="C23" s="15"/>
      <c r="D23" s="15" t="s">
        <v>35</v>
      </c>
      <c r="E23" s="15" t="s">
        <v>61</v>
      </c>
      <c r="F23" s="16"/>
      <c r="G23" s="16"/>
      <c r="H23" s="23">
        <v>288.61</v>
      </c>
      <c r="I23" s="17"/>
      <c r="J23" s="24">
        <v>113561</v>
      </c>
      <c r="K23" s="22" t="s">
        <v>75</v>
      </c>
      <c r="L23" s="21" t="str">
        <f>+(UPPER(TEXT(Tabla1162937946[[#This Row],[FECHA LLEGADA  (día/mes/año)]],"MMMM")))</f>
        <v>NOVIEMBRE</v>
      </c>
      <c r="M23" s="21" t="str">
        <f>+(UPPER(TEXT(Tabla1162937946[[#This Row],[FECHA LLEGADA  (día/mes/año)]],"DDD")))</f>
        <v>LUN</v>
      </c>
      <c r="N23" s="18">
        <v>44144</v>
      </c>
      <c r="O23" s="25">
        <v>0.29166666666666669</v>
      </c>
      <c r="P23" s="25">
        <v>0.79166666666666663</v>
      </c>
      <c r="Q23" s="19"/>
      <c r="R23" s="26" t="s">
        <v>79</v>
      </c>
      <c r="S23" s="26" t="s">
        <v>81</v>
      </c>
      <c r="T23" s="14" t="s">
        <v>82</v>
      </c>
      <c r="U23" s="15" t="s">
        <v>130</v>
      </c>
      <c r="V23" s="14"/>
      <c r="W23" s="14"/>
      <c r="X23" s="14"/>
      <c r="Y23" s="14">
        <f>SUM(Tabla1162937946[[#This Row],[PASAJEROS DESEMBARQUE ]:[PASAJEROS EN TRÁNSITO ]])</f>
        <v>0</v>
      </c>
      <c r="Z23" s="14"/>
      <c r="AA23" s="14"/>
      <c r="AB23" s="20"/>
    </row>
    <row r="24" spans="1:28" s="13" customFormat="1" ht="22.5" customHeight="1" x14ac:dyDescent="0.2">
      <c r="A24" s="14" t="s">
        <v>30</v>
      </c>
      <c r="B24" s="27">
        <v>44003</v>
      </c>
      <c r="C24" s="15"/>
      <c r="D24" s="15" t="s">
        <v>33</v>
      </c>
      <c r="E24" s="15" t="s">
        <v>59</v>
      </c>
      <c r="F24" s="16"/>
      <c r="G24" s="16"/>
      <c r="H24" s="23" t="s">
        <v>69</v>
      </c>
      <c r="I24" s="17"/>
      <c r="J24" s="24" t="s">
        <v>71</v>
      </c>
      <c r="K24" s="22" t="s">
        <v>74</v>
      </c>
      <c r="L24" s="21" t="str">
        <f>+(UPPER(TEXT(Tabla1162937946[[#This Row],[FECHA LLEGADA  (día/mes/año)]],"MMMM")))</f>
        <v>NOVIEMBRE</v>
      </c>
      <c r="M24" s="21" t="str">
        <f>+(UPPER(TEXT(Tabla1162937946[[#This Row],[FECHA LLEGADA  (día/mes/año)]],"DDD")))</f>
        <v>SÁB</v>
      </c>
      <c r="N24" s="18">
        <v>44149</v>
      </c>
      <c r="O24" s="25">
        <v>0.33333333333333331</v>
      </c>
      <c r="P24" s="25">
        <v>0.70833333333333337</v>
      </c>
      <c r="Q24" s="19"/>
      <c r="R24" s="26" t="s">
        <v>80</v>
      </c>
      <c r="S24" s="26" t="s">
        <v>81</v>
      </c>
      <c r="T24" s="14" t="s">
        <v>82</v>
      </c>
      <c r="U24" s="15" t="s">
        <v>130</v>
      </c>
      <c r="V24" s="14"/>
      <c r="W24" s="14"/>
      <c r="X24" s="14"/>
      <c r="Y24" s="14">
        <f>SUM(Tabla1162937946[[#This Row],[PASAJEROS DESEMBARQUE ]:[PASAJEROS EN TRÁNSITO ]])</f>
        <v>0</v>
      </c>
      <c r="Z24" s="14"/>
      <c r="AA24" s="14"/>
      <c r="AB24" s="20"/>
    </row>
    <row r="25" spans="1:28" s="13" customFormat="1" ht="22.5" customHeight="1" x14ac:dyDescent="0.2">
      <c r="A25" s="14" t="s">
        <v>30</v>
      </c>
      <c r="B25" s="27"/>
      <c r="C25" s="15"/>
      <c r="D25" s="15" t="s">
        <v>34</v>
      </c>
      <c r="E25" s="15" t="s">
        <v>60</v>
      </c>
      <c r="F25" s="16"/>
      <c r="G25" s="16"/>
      <c r="H25" s="23">
        <v>237.95</v>
      </c>
      <c r="I25" s="17"/>
      <c r="J25" s="24">
        <v>61849</v>
      </c>
      <c r="K25" s="22" t="s">
        <v>75</v>
      </c>
      <c r="L25" s="21" t="str">
        <f>+(UPPER(TEXT(Tabla1162937946[[#This Row],[FECHA LLEGADA  (día/mes/año)]],"MMMM")))</f>
        <v>NOVIEMBRE</v>
      </c>
      <c r="M25" s="21" t="str">
        <f>+(UPPER(TEXT(Tabla1162937946[[#This Row],[FECHA LLEGADA  (día/mes/año)]],"DDD")))</f>
        <v>DOM</v>
      </c>
      <c r="N25" s="18">
        <v>44150</v>
      </c>
      <c r="O25" s="25">
        <v>0.29166666666666669</v>
      </c>
      <c r="P25" s="25">
        <v>0.70833333333333337</v>
      </c>
      <c r="Q25" s="19"/>
      <c r="R25" s="26" t="s">
        <v>79</v>
      </c>
      <c r="S25" s="26" t="s">
        <v>81</v>
      </c>
      <c r="T25" s="14" t="s">
        <v>82</v>
      </c>
      <c r="U25" s="15" t="s">
        <v>130</v>
      </c>
      <c r="V25" s="14"/>
      <c r="W25" s="14"/>
      <c r="X25" s="14"/>
      <c r="Y25" s="14">
        <f>SUM(Tabla1162937946[[#This Row],[PASAJEROS DESEMBARQUE ]:[PASAJEROS EN TRÁNSITO ]])</f>
        <v>0</v>
      </c>
      <c r="Z25" s="14"/>
      <c r="AA25" s="14"/>
      <c r="AB25" s="20"/>
    </row>
    <row r="26" spans="1:28" s="13" customFormat="1" ht="22.5" customHeight="1" x14ac:dyDescent="0.2">
      <c r="A26" s="14" t="s">
        <v>30</v>
      </c>
      <c r="B26" s="27"/>
      <c r="C26" s="15"/>
      <c r="D26" s="15" t="s">
        <v>35</v>
      </c>
      <c r="E26" s="15" t="s">
        <v>61</v>
      </c>
      <c r="F26" s="16"/>
      <c r="G26" s="16"/>
      <c r="H26" s="23">
        <v>288.61</v>
      </c>
      <c r="I26" s="17"/>
      <c r="J26" s="24">
        <v>113561</v>
      </c>
      <c r="K26" s="22" t="s">
        <v>75</v>
      </c>
      <c r="L26" s="21" t="str">
        <f>+(UPPER(TEXT(Tabla1162937946[[#This Row],[FECHA LLEGADA  (día/mes/año)]],"MMMM")))</f>
        <v>NOVIEMBRE</v>
      </c>
      <c r="M26" s="21" t="str">
        <f>+(UPPER(TEXT(Tabla1162937946[[#This Row],[FECHA LLEGADA  (día/mes/año)]],"DDD")))</f>
        <v>MIÉ</v>
      </c>
      <c r="N26" s="18">
        <v>44153</v>
      </c>
      <c r="O26" s="25">
        <v>0.29166666666666669</v>
      </c>
      <c r="P26" s="25">
        <v>0.79166666666666663</v>
      </c>
      <c r="Q26" s="19"/>
      <c r="R26" s="26" t="s">
        <v>79</v>
      </c>
      <c r="S26" s="26" t="s">
        <v>81</v>
      </c>
      <c r="T26" s="14" t="s">
        <v>82</v>
      </c>
      <c r="U26" s="15" t="s">
        <v>130</v>
      </c>
      <c r="V26" s="14"/>
      <c r="W26" s="14"/>
      <c r="X26" s="14"/>
      <c r="Y26" s="14">
        <f>SUM(Tabla1162937946[[#This Row],[PASAJEROS DESEMBARQUE ]:[PASAJEROS EN TRÁNSITO ]])</f>
        <v>0</v>
      </c>
      <c r="Z26" s="14"/>
      <c r="AA26" s="14"/>
      <c r="AB26" s="20"/>
    </row>
    <row r="27" spans="1:28" s="13" customFormat="1" ht="22.5" customHeight="1" x14ac:dyDescent="0.2">
      <c r="A27" s="14" t="s">
        <v>30</v>
      </c>
      <c r="B27" s="27"/>
      <c r="C27" s="15"/>
      <c r="D27" s="15" t="s">
        <v>53</v>
      </c>
      <c r="E27" s="15" t="s">
        <v>61</v>
      </c>
      <c r="F27" s="16"/>
      <c r="G27" s="16"/>
      <c r="H27" s="23">
        <v>294</v>
      </c>
      <c r="I27" s="17"/>
      <c r="J27" s="24">
        <v>91627</v>
      </c>
      <c r="K27" s="22" t="s">
        <v>75</v>
      </c>
      <c r="L27" s="21" t="str">
        <f>+(UPPER(TEXT(Tabla1162937946[[#This Row],[FECHA LLEGADA  (día/mes/año)]],"MMMM")))</f>
        <v>NOVIEMBRE</v>
      </c>
      <c r="M27" s="21" t="str">
        <f>+(UPPER(TEXT(Tabla1162937946[[#This Row],[FECHA LLEGADA  (día/mes/año)]],"DDD")))</f>
        <v>SÁB</v>
      </c>
      <c r="N27" s="18">
        <v>44156</v>
      </c>
      <c r="O27" s="25">
        <v>0.375</v>
      </c>
      <c r="P27" s="25">
        <v>0.83333333333333337</v>
      </c>
      <c r="Q27" s="19"/>
      <c r="R27" s="26" t="s">
        <v>79</v>
      </c>
      <c r="S27" s="26" t="s">
        <v>81</v>
      </c>
      <c r="T27" s="14" t="s">
        <v>82</v>
      </c>
      <c r="U27" s="15" t="s">
        <v>130</v>
      </c>
      <c r="V27" s="14"/>
      <c r="W27" s="14"/>
      <c r="X27" s="14"/>
      <c r="Y27" s="14">
        <f>SUM(Tabla1162937946[[#This Row],[PASAJEROS DESEMBARQUE ]:[PASAJEROS EN TRÁNSITO ]])</f>
        <v>0</v>
      </c>
      <c r="Z27" s="14"/>
      <c r="AA27" s="14"/>
      <c r="AB27" s="20"/>
    </row>
    <row r="28" spans="1:28" s="13" customFormat="1" ht="22.5" customHeight="1" x14ac:dyDescent="0.2">
      <c r="A28" s="14" t="s">
        <v>30</v>
      </c>
      <c r="B28" s="27">
        <v>44078</v>
      </c>
      <c r="C28" s="15"/>
      <c r="D28" s="15" t="s">
        <v>31</v>
      </c>
      <c r="E28" s="15" t="s">
        <v>58</v>
      </c>
      <c r="F28" s="16"/>
      <c r="G28" s="16"/>
      <c r="H28" s="23">
        <v>294</v>
      </c>
      <c r="I28" s="17"/>
      <c r="J28" s="24">
        <v>90940</v>
      </c>
      <c r="K28" s="22" t="s">
        <v>73</v>
      </c>
      <c r="L28" s="21" t="str">
        <f>+(UPPER(TEXT(Tabla1162937946[[#This Row],[FECHA LLEGADA  (día/mes/año)]],"MMMM")))</f>
        <v>NOVIEMBRE</v>
      </c>
      <c r="M28" s="21" t="str">
        <f>+(UPPER(TEXT(Tabla1162937946[[#This Row],[FECHA LLEGADA  (día/mes/año)]],"DDD")))</f>
        <v>SÁB</v>
      </c>
      <c r="N28" s="18">
        <v>44156</v>
      </c>
      <c r="O28" s="25">
        <v>0.29166666666666669</v>
      </c>
      <c r="P28" s="25">
        <v>0.70833333333333337</v>
      </c>
      <c r="Q28" s="19"/>
      <c r="R28" s="26" t="s">
        <v>79</v>
      </c>
      <c r="S28" s="26" t="s">
        <v>81</v>
      </c>
      <c r="T28" s="14" t="s">
        <v>82</v>
      </c>
      <c r="U28" s="15" t="s">
        <v>130</v>
      </c>
      <c r="V28" s="14"/>
      <c r="W28" s="14"/>
      <c r="X28" s="14"/>
      <c r="Y28" s="14">
        <f>SUM(Tabla1162937946[[#This Row],[PASAJEROS DESEMBARQUE ]:[PASAJEROS EN TRÁNSITO ]])</f>
        <v>0</v>
      </c>
      <c r="Z28" s="14"/>
      <c r="AA28" s="14"/>
      <c r="AB28" s="20"/>
    </row>
    <row r="29" spans="1:28" s="13" customFormat="1" ht="22.5" customHeight="1" x14ac:dyDescent="0.2">
      <c r="A29" s="14" t="s">
        <v>30</v>
      </c>
      <c r="B29" s="27"/>
      <c r="C29" s="15"/>
      <c r="D29" s="15" t="s">
        <v>34</v>
      </c>
      <c r="E29" s="15" t="s">
        <v>60</v>
      </c>
      <c r="F29" s="16"/>
      <c r="G29" s="16"/>
      <c r="H29" s="23">
        <v>237.95</v>
      </c>
      <c r="I29" s="17"/>
      <c r="J29" s="24">
        <v>61849</v>
      </c>
      <c r="K29" s="22" t="s">
        <v>75</v>
      </c>
      <c r="L29" s="21" t="str">
        <f>+(UPPER(TEXT(Tabla1162937946[[#This Row],[FECHA LLEGADA  (día/mes/año)]],"MMMM")))</f>
        <v>DICIEMBRE</v>
      </c>
      <c r="M29" s="21" t="str">
        <f>+(UPPER(TEXT(Tabla1162937946[[#This Row],[FECHA LLEGADA  (día/mes/año)]],"DDD")))</f>
        <v>MIÉ</v>
      </c>
      <c r="N29" s="18">
        <v>44167</v>
      </c>
      <c r="O29" s="25">
        <v>0.33333333333333331</v>
      </c>
      <c r="P29" s="25">
        <v>0.75</v>
      </c>
      <c r="Q29" s="19"/>
      <c r="R29" s="26" t="s">
        <v>79</v>
      </c>
      <c r="S29" s="26" t="s">
        <v>81</v>
      </c>
      <c r="T29" s="14" t="s">
        <v>82</v>
      </c>
      <c r="U29" s="15" t="s">
        <v>130</v>
      </c>
      <c r="V29" s="14"/>
      <c r="W29" s="14"/>
      <c r="X29" s="14"/>
      <c r="Y29" s="14">
        <f>SUM(Tabla1162937946[[#This Row],[PASAJEROS DESEMBARQUE ]:[PASAJEROS EN TRÁNSITO ]])</f>
        <v>0</v>
      </c>
      <c r="Z29" s="14"/>
      <c r="AA29" s="14"/>
      <c r="AB29" s="20"/>
    </row>
    <row r="30" spans="1:28" s="13" customFormat="1" ht="22.5" customHeight="1" x14ac:dyDescent="0.2">
      <c r="A30" s="14" t="s">
        <v>30</v>
      </c>
      <c r="B30" s="27"/>
      <c r="C30" s="15"/>
      <c r="D30" s="15" t="s">
        <v>35</v>
      </c>
      <c r="E30" s="15" t="s">
        <v>61</v>
      </c>
      <c r="F30" s="16"/>
      <c r="G30" s="16"/>
      <c r="H30" s="23">
        <v>288.61</v>
      </c>
      <c r="I30" s="17"/>
      <c r="J30" s="24">
        <v>113561</v>
      </c>
      <c r="K30" s="22" t="s">
        <v>75</v>
      </c>
      <c r="L30" s="21" t="str">
        <f>+(UPPER(TEXT(Tabla1162937946[[#This Row],[FECHA LLEGADA  (día/mes/año)]],"MMMM")))</f>
        <v>DICIEMBRE</v>
      </c>
      <c r="M30" s="21" t="str">
        <f>+(UPPER(TEXT(Tabla1162937946[[#This Row],[FECHA LLEGADA  (día/mes/año)]],"DDD")))</f>
        <v>MIÉ</v>
      </c>
      <c r="N30" s="18">
        <v>44167</v>
      </c>
      <c r="O30" s="25">
        <v>0.29166666666666669</v>
      </c>
      <c r="P30" s="25">
        <v>0.79166666666666663</v>
      </c>
      <c r="Q30" s="19"/>
      <c r="R30" s="26" t="s">
        <v>79</v>
      </c>
      <c r="S30" s="26" t="s">
        <v>81</v>
      </c>
      <c r="T30" s="14" t="s">
        <v>82</v>
      </c>
      <c r="U30" s="15" t="s">
        <v>130</v>
      </c>
      <c r="V30" s="14"/>
      <c r="W30" s="14"/>
      <c r="X30" s="14"/>
      <c r="Y30" s="14">
        <f>SUM(Tabla1162937946[[#This Row],[PASAJEROS DESEMBARQUE ]:[PASAJEROS EN TRÁNSITO ]])</f>
        <v>0</v>
      </c>
      <c r="Z30" s="14"/>
      <c r="AA30" s="14"/>
      <c r="AB30" s="20"/>
    </row>
    <row r="31" spans="1:28" s="13" customFormat="1" ht="22.5" customHeight="1" x14ac:dyDescent="0.2">
      <c r="A31" s="14" t="s">
        <v>30</v>
      </c>
      <c r="B31" s="27"/>
      <c r="C31" s="15"/>
      <c r="D31" s="15" t="s">
        <v>42</v>
      </c>
      <c r="E31" s="15" t="s">
        <v>63</v>
      </c>
      <c r="F31" s="16"/>
      <c r="G31" s="16"/>
      <c r="H31" s="23" t="s">
        <v>70</v>
      </c>
      <c r="I31" s="17"/>
      <c r="J31" s="24" t="s">
        <v>72</v>
      </c>
      <c r="K31" s="22" t="s">
        <v>76</v>
      </c>
      <c r="L31" s="21" t="str">
        <f>+(UPPER(TEXT(Tabla1162937946[[#This Row],[FECHA LLEGADA  (día/mes/año)]],"MMMM")))</f>
        <v>DICIEMBRE</v>
      </c>
      <c r="M31" s="21" t="str">
        <f>+(UPPER(TEXT(Tabla1162937946[[#This Row],[FECHA LLEGADA  (día/mes/año)]],"DDD")))</f>
        <v>SÁB</v>
      </c>
      <c r="N31" s="18">
        <v>44170</v>
      </c>
      <c r="O31" s="25">
        <v>0.25</v>
      </c>
      <c r="P31" s="25">
        <v>0.75</v>
      </c>
      <c r="Q31" s="19"/>
      <c r="R31" s="26" t="s">
        <v>80</v>
      </c>
      <c r="S31" s="26" t="s">
        <v>81</v>
      </c>
      <c r="T31" s="14" t="s">
        <v>82</v>
      </c>
      <c r="U31" s="15" t="s">
        <v>130</v>
      </c>
      <c r="V31" s="14"/>
      <c r="W31" s="14"/>
      <c r="X31" s="14"/>
      <c r="Y31" s="14">
        <f>SUM(Tabla1162937946[[#This Row],[PASAJEROS DESEMBARQUE ]:[PASAJEROS EN TRÁNSITO ]])</f>
        <v>0</v>
      </c>
      <c r="Z31" s="14"/>
      <c r="AA31" s="14"/>
      <c r="AB31" s="20"/>
    </row>
    <row r="32" spans="1:28" s="13" customFormat="1" ht="22.5" customHeight="1" x14ac:dyDescent="0.2">
      <c r="A32" s="14" t="s">
        <v>30</v>
      </c>
      <c r="B32" s="27">
        <v>44003</v>
      </c>
      <c r="C32" s="15"/>
      <c r="D32" s="15" t="s">
        <v>33</v>
      </c>
      <c r="E32" s="15" t="s">
        <v>59</v>
      </c>
      <c r="F32" s="16"/>
      <c r="G32" s="16"/>
      <c r="H32" s="23" t="s">
        <v>69</v>
      </c>
      <c r="I32" s="17"/>
      <c r="J32" s="24" t="s">
        <v>71</v>
      </c>
      <c r="K32" s="22" t="s">
        <v>74</v>
      </c>
      <c r="L32" s="21" t="str">
        <f>+(UPPER(TEXT(Tabla1162937946[[#This Row],[FECHA LLEGADA  (día/mes/año)]],"MMMM")))</f>
        <v>DICIEMBRE</v>
      </c>
      <c r="M32" s="21" t="str">
        <f>+(UPPER(TEXT(Tabla1162937946[[#This Row],[FECHA LLEGADA  (día/mes/año)]],"DDD")))</f>
        <v>LUN</v>
      </c>
      <c r="N32" s="18">
        <v>44172</v>
      </c>
      <c r="O32" s="25">
        <v>0.33333333333333331</v>
      </c>
      <c r="P32" s="25">
        <v>0.70833333333333337</v>
      </c>
      <c r="Q32" s="19"/>
      <c r="R32" s="26" t="s">
        <v>80</v>
      </c>
      <c r="S32" s="26" t="s">
        <v>81</v>
      </c>
      <c r="T32" s="14" t="s">
        <v>82</v>
      </c>
      <c r="U32" s="15" t="s">
        <v>130</v>
      </c>
      <c r="V32" s="14"/>
      <c r="W32" s="14"/>
      <c r="X32" s="14"/>
      <c r="Y32" s="14">
        <f>SUM(Tabla1162937946[[#This Row],[PASAJEROS DESEMBARQUE ]:[PASAJEROS EN TRÁNSITO ]])</f>
        <v>0</v>
      </c>
      <c r="Z32" s="14"/>
      <c r="AA32" s="14"/>
      <c r="AB32" s="20"/>
    </row>
    <row r="33" spans="1:28" s="13" customFormat="1" ht="22.5" customHeight="1" x14ac:dyDescent="0.2">
      <c r="A33" s="14" t="s">
        <v>30</v>
      </c>
      <c r="B33" s="27"/>
      <c r="C33" s="15"/>
      <c r="D33" s="15" t="s">
        <v>36</v>
      </c>
      <c r="E33" s="15" t="s">
        <v>60</v>
      </c>
      <c r="F33" s="16"/>
      <c r="G33" s="16"/>
      <c r="H33" s="23">
        <v>237</v>
      </c>
      <c r="I33" s="17"/>
      <c r="J33" s="24">
        <v>61396</v>
      </c>
      <c r="K33" s="22" t="s">
        <v>75</v>
      </c>
      <c r="L33" s="21" t="str">
        <f>+(UPPER(TEXT(Tabla1162937946[[#This Row],[FECHA LLEGADA  (día/mes/año)]],"MMMM")))</f>
        <v>DICIEMBRE</v>
      </c>
      <c r="M33" s="21" t="str">
        <f>+(UPPER(TEXT(Tabla1162937946[[#This Row],[FECHA LLEGADA  (día/mes/año)]],"DDD")))</f>
        <v>VIE</v>
      </c>
      <c r="N33" s="18">
        <v>44176</v>
      </c>
      <c r="O33" s="25">
        <v>0.33333333333333331</v>
      </c>
      <c r="P33" s="25">
        <v>0.75</v>
      </c>
      <c r="Q33" s="19"/>
      <c r="R33" s="26" t="s">
        <v>79</v>
      </c>
      <c r="S33" s="26" t="s">
        <v>81</v>
      </c>
      <c r="T33" s="14" t="s">
        <v>82</v>
      </c>
      <c r="U33" s="15" t="s">
        <v>130</v>
      </c>
      <c r="V33" s="14"/>
      <c r="W33" s="14"/>
      <c r="X33" s="14"/>
      <c r="Y33" s="14">
        <f>SUM(Tabla1162937946[[#This Row],[PASAJEROS DESEMBARQUE ]:[PASAJEROS EN TRÁNSITO ]])</f>
        <v>0</v>
      </c>
      <c r="Z33" s="14"/>
      <c r="AA33" s="14"/>
      <c r="AB33" s="20"/>
    </row>
    <row r="34" spans="1:28" s="13" customFormat="1" ht="22.5" customHeight="1" x14ac:dyDescent="0.2">
      <c r="A34" s="14" t="s">
        <v>30</v>
      </c>
      <c r="B34" s="27">
        <v>44003</v>
      </c>
      <c r="C34" s="15"/>
      <c r="D34" s="15" t="s">
        <v>37</v>
      </c>
      <c r="E34" s="15" t="s">
        <v>59</v>
      </c>
      <c r="F34" s="16"/>
      <c r="G34" s="16"/>
      <c r="H34" s="23">
        <v>180.5</v>
      </c>
      <c r="I34" s="17"/>
      <c r="J34" s="24">
        <v>30277</v>
      </c>
      <c r="K34" s="22" t="s">
        <v>74</v>
      </c>
      <c r="L34" s="21" t="str">
        <f>+(UPPER(TEXT(Tabla1162937946[[#This Row],[FECHA LLEGADA  (día/mes/año)]],"MMMM")))</f>
        <v>DICIEMBRE</v>
      </c>
      <c r="M34" s="21" t="str">
        <f>+(UPPER(TEXT(Tabla1162937946[[#This Row],[FECHA LLEGADA  (día/mes/año)]],"DDD")))</f>
        <v>VIE</v>
      </c>
      <c r="N34" s="18">
        <v>44176</v>
      </c>
      <c r="O34" s="25">
        <v>0.29166666666666669</v>
      </c>
      <c r="P34" s="25">
        <v>0.66666666666666663</v>
      </c>
      <c r="Q34" s="19"/>
      <c r="R34" s="26" t="s">
        <v>79</v>
      </c>
      <c r="S34" s="26" t="s">
        <v>81</v>
      </c>
      <c r="T34" s="14" t="s">
        <v>82</v>
      </c>
      <c r="U34" s="15" t="s">
        <v>130</v>
      </c>
      <c r="V34" s="14"/>
      <c r="W34" s="14"/>
      <c r="X34" s="14"/>
      <c r="Y34" s="14">
        <f>SUM(Tabla1162937946[[#This Row],[PASAJEROS DESEMBARQUE ]:[PASAJEROS EN TRÁNSITO ]])</f>
        <v>0</v>
      </c>
      <c r="Z34" s="14"/>
      <c r="AA34" s="14"/>
      <c r="AB34" s="20"/>
    </row>
    <row r="35" spans="1:28" s="13" customFormat="1" ht="22.5" customHeight="1" x14ac:dyDescent="0.2">
      <c r="A35" s="14" t="s">
        <v>30</v>
      </c>
      <c r="B35" s="27"/>
      <c r="C35" s="15"/>
      <c r="D35" s="15" t="s">
        <v>38</v>
      </c>
      <c r="E35" s="15" t="s">
        <v>61</v>
      </c>
      <c r="F35" s="16"/>
      <c r="G35" s="16"/>
      <c r="H35" s="23">
        <v>288.63</v>
      </c>
      <c r="I35" s="17"/>
      <c r="J35" s="24">
        <v>113561</v>
      </c>
      <c r="K35" s="22" t="s">
        <v>75</v>
      </c>
      <c r="L35" s="21" t="str">
        <f>+(UPPER(TEXT(Tabla1162937946[[#This Row],[FECHA LLEGADA  (día/mes/año)]],"MMMM")))</f>
        <v>DICIEMBRE</v>
      </c>
      <c r="M35" s="21" t="str">
        <f>+(UPPER(TEXT(Tabla1162937946[[#This Row],[FECHA LLEGADA  (día/mes/año)]],"DDD")))</f>
        <v>SÁB</v>
      </c>
      <c r="N35" s="18">
        <v>44177</v>
      </c>
      <c r="O35" s="25">
        <v>0.29166666666666669</v>
      </c>
      <c r="P35" s="25">
        <v>0.79166666666666663</v>
      </c>
      <c r="Q35" s="19"/>
      <c r="R35" s="26" t="s">
        <v>79</v>
      </c>
      <c r="S35" s="26" t="s">
        <v>81</v>
      </c>
      <c r="T35" s="14" t="s">
        <v>82</v>
      </c>
      <c r="U35" s="15" t="s">
        <v>130</v>
      </c>
      <c r="V35" s="14"/>
      <c r="W35" s="14"/>
      <c r="X35" s="14"/>
      <c r="Y35" s="14">
        <f>SUM(Tabla1162937946[[#This Row],[PASAJEROS DESEMBARQUE ]:[PASAJEROS EN TRÁNSITO ]])</f>
        <v>0</v>
      </c>
      <c r="Z35" s="14"/>
      <c r="AA35" s="14"/>
      <c r="AB35" s="20"/>
    </row>
    <row r="36" spans="1:28" s="13" customFormat="1" ht="22.5" customHeight="1" x14ac:dyDescent="0.2">
      <c r="A36" s="14" t="s">
        <v>30</v>
      </c>
      <c r="B36" s="27"/>
      <c r="C36" s="15"/>
      <c r="D36" s="15" t="s">
        <v>42</v>
      </c>
      <c r="E36" s="15" t="s">
        <v>63</v>
      </c>
      <c r="F36" s="16"/>
      <c r="G36" s="16"/>
      <c r="H36" s="23" t="s">
        <v>70</v>
      </c>
      <c r="I36" s="17"/>
      <c r="J36" s="24" t="s">
        <v>72</v>
      </c>
      <c r="K36" s="22" t="s">
        <v>76</v>
      </c>
      <c r="L36" s="21" t="str">
        <f>+(UPPER(TEXT(Tabla1162937946[[#This Row],[FECHA LLEGADA  (día/mes/año)]],"MMMM")))</f>
        <v>DICIEMBRE</v>
      </c>
      <c r="M36" s="21" t="str">
        <f>+(UPPER(TEXT(Tabla1162937946[[#This Row],[FECHA LLEGADA  (día/mes/año)]],"DDD")))</f>
        <v>SÁB</v>
      </c>
      <c r="N36" s="18">
        <v>44184</v>
      </c>
      <c r="O36" s="25">
        <v>0.25</v>
      </c>
      <c r="P36" s="25">
        <v>0.75</v>
      </c>
      <c r="Q36" s="19"/>
      <c r="R36" s="26" t="s">
        <v>80</v>
      </c>
      <c r="S36" s="26" t="s">
        <v>82</v>
      </c>
      <c r="T36" s="14" t="s">
        <v>82</v>
      </c>
      <c r="U36" s="15" t="s">
        <v>130</v>
      </c>
      <c r="V36" s="14"/>
      <c r="W36" s="14"/>
      <c r="X36" s="14"/>
      <c r="Y36" s="14">
        <f>SUM(Tabla1162937946[[#This Row],[PASAJEROS DESEMBARQUE ]:[PASAJEROS EN TRÁNSITO ]])</f>
        <v>0</v>
      </c>
      <c r="Z36" s="14"/>
      <c r="AA36" s="14"/>
      <c r="AB36" s="20"/>
    </row>
    <row r="37" spans="1:28" s="13" customFormat="1" ht="22.5" customHeight="1" x14ac:dyDescent="0.2">
      <c r="A37" s="14" t="s">
        <v>30</v>
      </c>
      <c r="B37" s="27"/>
      <c r="C37" s="15"/>
      <c r="D37" s="15" t="s">
        <v>36</v>
      </c>
      <c r="E37" s="15" t="s">
        <v>60</v>
      </c>
      <c r="F37" s="16"/>
      <c r="G37" s="16"/>
      <c r="H37" s="23">
        <v>237</v>
      </c>
      <c r="I37" s="17"/>
      <c r="J37" s="24">
        <v>61396</v>
      </c>
      <c r="K37" s="22" t="s">
        <v>75</v>
      </c>
      <c r="L37" s="21" t="str">
        <f>+(UPPER(TEXT(Tabla1162937946[[#This Row],[FECHA LLEGADA  (día/mes/año)]],"MMMM")))</f>
        <v>DICIEMBRE</v>
      </c>
      <c r="M37" s="21" t="str">
        <f>+(UPPER(TEXT(Tabla1162937946[[#This Row],[FECHA LLEGADA  (día/mes/año)]],"DDD")))</f>
        <v>SÁB</v>
      </c>
      <c r="N37" s="18">
        <v>44191</v>
      </c>
      <c r="O37" s="25">
        <v>0.33333333333333331</v>
      </c>
      <c r="P37" s="25">
        <v>0.75</v>
      </c>
      <c r="Q37" s="19"/>
      <c r="R37" s="26" t="s">
        <v>79</v>
      </c>
      <c r="S37" s="26" t="s">
        <v>81</v>
      </c>
      <c r="T37" s="14" t="s">
        <v>82</v>
      </c>
      <c r="U37" s="15" t="s">
        <v>130</v>
      </c>
      <c r="V37" s="14"/>
      <c r="W37" s="14"/>
      <c r="X37" s="14"/>
      <c r="Y37" s="14">
        <f>SUM(Tabla1162937946[[#This Row],[PASAJEROS DESEMBARQUE ]:[PASAJEROS EN TRÁNSITO ]])</f>
        <v>0</v>
      </c>
      <c r="Z37" s="14"/>
      <c r="AA37" s="14"/>
      <c r="AB37" s="20"/>
    </row>
    <row r="38" spans="1:28" s="13" customFormat="1" ht="22.5" customHeight="1" x14ac:dyDescent="0.2">
      <c r="A38" s="14" t="s">
        <v>30</v>
      </c>
      <c r="B38" s="27"/>
      <c r="C38" s="15"/>
      <c r="D38" s="15" t="s">
        <v>35</v>
      </c>
      <c r="E38" s="15" t="s">
        <v>61</v>
      </c>
      <c r="F38" s="16"/>
      <c r="G38" s="16"/>
      <c r="H38" s="23">
        <v>288.61</v>
      </c>
      <c r="I38" s="17"/>
      <c r="J38" s="24">
        <v>113561</v>
      </c>
      <c r="K38" s="22" t="s">
        <v>75</v>
      </c>
      <c r="L38" s="21" t="str">
        <f>+(UPPER(TEXT(Tabla1162937946[[#This Row],[FECHA LLEGADA  (día/mes/año)]],"MMMM")))</f>
        <v>DICIEMBRE</v>
      </c>
      <c r="M38" s="21" t="str">
        <f>+(UPPER(TEXT(Tabla1162937946[[#This Row],[FECHA LLEGADA  (día/mes/año)]],"DDD")))</f>
        <v>LUN</v>
      </c>
      <c r="N38" s="18">
        <v>44193</v>
      </c>
      <c r="O38" s="25">
        <v>0.29166666666666669</v>
      </c>
      <c r="P38" s="25">
        <v>0.79166666666666663</v>
      </c>
      <c r="Q38" s="19"/>
      <c r="R38" s="26" t="s">
        <v>79</v>
      </c>
      <c r="S38" s="26" t="s">
        <v>81</v>
      </c>
      <c r="T38" s="14" t="s">
        <v>82</v>
      </c>
      <c r="U38" s="15" t="s">
        <v>130</v>
      </c>
      <c r="V38" s="14"/>
      <c r="W38" s="14"/>
      <c r="X38" s="14"/>
      <c r="Y38" s="14">
        <f>SUM(Tabla1162937946[[#This Row],[PASAJEROS DESEMBARQUE ]:[PASAJEROS EN TRÁNSITO ]])</f>
        <v>0</v>
      </c>
      <c r="Z38" s="14"/>
      <c r="AA38" s="14"/>
      <c r="AB38" s="20"/>
    </row>
    <row r="39" spans="1:28" s="13" customFormat="1" ht="22.5" customHeight="1" x14ac:dyDescent="0.2">
      <c r="A39" s="14" t="s">
        <v>30</v>
      </c>
      <c r="B39" s="27">
        <v>44003</v>
      </c>
      <c r="C39" s="15"/>
      <c r="D39" s="15" t="s">
        <v>39</v>
      </c>
      <c r="E39" s="15" t="s">
        <v>59</v>
      </c>
      <c r="F39" s="16"/>
      <c r="G39" s="16"/>
      <c r="H39" s="23">
        <v>172.53</v>
      </c>
      <c r="I39" s="17"/>
      <c r="J39" s="24">
        <v>28803</v>
      </c>
      <c r="K39" s="22" t="s">
        <v>74</v>
      </c>
      <c r="L39" s="21" t="str">
        <f>+(UPPER(TEXT(Tabla1162937946[[#This Row],[FECHA LLEGADA  (día/mes/año)]],"MMMM")))</f>
        <v>DICIEMBRE</v>
      </c>
      <c r="M39" s="21" t="str">
        <f>+(UPPER(TEXT(Tabla1162937946[[#This Row],[FECHA LLEGADA  (día/mes/año)]],"DDD")))</f>
        <v>MAR</v>
      </c>
      <c r="N39" s="18">
        <v>44194</v>
      </c>
      <c r="O39" s="25">
        <v>0.29166666666666669</v>
      </c>
      <c r="P39" s="25">
        <v>0.66666666666666663</v>
      </c>
      <c r="Q39" s="19"/>
      <c r="R39" s="26" t="s">
        <v>79</v>
      </c>
      <c r="S39" s="26" t="s">
        <v>81</v>
      </c>
      <c r="T39" s="14" t="s">
        <v>82</v>
      </c>
      <c r="U39" s="15" t="s">
        <v>130</v>
      </c>
      <c r="V39" s="14"/>
      <c r="W39" s="14"/>
      <c r="X39" s="14"/>
      <c r="Y39" s="14">
        <f>SUM(Tabla1162937946[[#This Row],[PASAJEROS DESEMBARQUE ]:[PASAJEROS EN TRÁNSITO ]])</f>
        <v>0</v>
      </c>
      <c r="Z39" s="14"/>
      <c r="AA39" s="14"/>
      <c r="AB39" s="20"/>
    </row>
    <row r="40" spans="1:28" s="13" customFormat="1" ht="22.5" customHeight="1" x14ac:dyDescent="0.2">
      <c r="A40" s="14" t="s">
        <v>30</v>
      </c>
      <c r="B40" s="27">
        <v>44003</v>
      </c>
      <c r="C40" s="15"/>
      <c r="D40" s="15" t="s">
        <v>37</v>
      </c>
      <c r="E40" s="15" t="s">
        <v>59</v>
      </c>
      <c r="F40" s="16"/>
      <c r="G40" s="16"/>
      <c r="H40" s="23">
        <v>180.5</v>
      </c>
      <c r="I40" s="17"/>
      <c r="J40" s="24">
        <v>30277</v>
      </c>
      <c r="K40" s="22" t="s">
        <v>74</v>
      </c>
      <c r="L40" s="21" t="str">
        <f>+(UPPER(TEXT(Tabla1162937946[[#This Row],[FECHA LLEGADA  (día/mes/año)]],"MMMM")))</f>
        <v>DICIEMBRE</v>
      </c>
      <c r="M40" s="21" t="str">
        <f>+(UPPER(TEXT(Tabla1162937946[[#This Row],[FECHA LLEGADA  (día/mes/año)]],"DDD")))</f>
        <v>JUE</v>
      </c>
      <c r="N40" s="18">
        <v>44196</v>
      </c>
      <c r="O40" s="25">
        <v>0.45833333333333331</v>
      </c>
      <c r="P40" s="25">
        <v>0.83333333333333337</v>
      </c>
      <c r="Q40" s="19"/>
      <c r="R40" s="26" t="s">
        <v>79</v>
      </c>
      <c r="S40" s="26" t="s">
        <v>81</v>
      </c>
      <c r="T40" s="14" t="s">
        <v>82</v>
      </c>
      <c r="U40" s="15" t="s">
        <v>130</v>
      </c>
      <c r="V40" s="14"/>
      <c r="W40" s="14"/>
      <c r="X40" s="14"/>
      <c r="Y40" s="14">
        <f>SUM(Tabla1162937946[[#This Row],[PASAJEROS DESEMBARQUE ]:[PASAJEROS EN TRÁNSITO ]])</f>
        <v>0</v>
      </c>
      <c r="Z40" s="14"/>
      <c r="AA40" s="14"/>
      <c r="AB40" s="20"/>
    </row>
    <row r="41" spans="1:28" s="13" customFormat="1" ht="22.5" customHeight="1" x14ac:dyDescent="0.2">
      <c r="A41" s="14" t="s">
        <v>30</v>
      </c>
      <c r="B41" s="27"/>
      <c r="C41" s="15"/>
      <c r="D41" s="15" t="s">
        <v>138</v>
      </c>
      <c r="E41" s="15" t="s">
        <v>139</v>
      </c>
      <c r="F41" s="16"/>
      <c r="G41" s="16"/>
      <c r="H41" s="23">
        <v>175.3</v>
      </c>
      <c r="I41" s="17"/>
      <c r="J41" s="24">
        <v>22496</v>
      </c>
      <c r="K41" s="22" t="s">
        <v>73</v>
      </c>
      <c r="L41" s="21" t="str">
        <f>+(UPPER(TEXT(Tabla1162937946[[#This Row],[FECHA LLEGADA  (día/mes/año)]],"MMMM")))</f>
        <v>ENERO</v>
      </c>
      <c r="M41" s="21" t="str">
        <f>+(UPPER(TEXT(Tabla1162937946[[#This Row],[FECHA LLEGADA  (día/mes/año)]],"DDD")))</f>
        <v>SÁB</v>
      </c>
      <c r="N41" s="18">
        <v>44198</v>
      </c>
      <c r="O41" s="25">
        <v>0.33333333333333331</v>
      </c>
      <c r="P41" s="25" t="s">
        <v>78</v>
      </c>
      <c r="Q41" s="19"/>
      <c r="R41" s="26" t="s">
        <v>79</v>
      </c>
      <c r="S41" s="26" t="s">
        <v>82</v>
      </c>
      <c r="T41" s="14" t="s">
        <v>82</v>
      </c>
      <c r="U41" s="15" t="s">
        <v>130</v>
      </c>
      <c r="V41" s="14"/>
      <c r="W41" s="14"/>
      <c r="X41" s="14"/>
      <c r="Y41" s="14">
        <f>SUM(Tabla1162937946[[#This Row],[PASAJEROS DESEMBARQUE ]:[PASAJEROS EN TRÁNSITO ]])</f>
        <v>0</v>
      </c>
      <c r="Z41" s="14"/>
      <c r="AA41" s="14"/>
      <c r="AB41" s="20"/>
    </row>
    <row r="42" spans="1:28" s="13" customFormat="1" ht="22.5" customHeight="1" x14ac:dyDescent="0.2">
      <c r="A42" s="14" t="s">
        <v>30</v>
      </c>
      <c r="B42" s="27"/>
      <c r="C42" s="15"/>
      <c r="D42" s="15" t="s">
        <v>42</v>
      </c>
      <c r="E42" s="15" t="s">
        <v>63</v>
      </c>
      <c r="F42" s="16"/>
      <c r="G42" s="16"/>
      <c r="H42" s="23" t="s">
        <v>70</v>
      </c>
      <c r="I42" s="17"/>
      <c r="J42" s="24" t="s">
        <v>72</v>
      </c>
      <c r="K42" s="22" t="s">
        <v>76</v>
      </c>
      <c r="L42" s="21" t="str">
        <f>+(UPPER(TEXT(Tabla1162937946[[#This Row],[FECHA LLEGADA  (día/mes/año)]],"MMMM")))</f>
        <v>ENERO</v>
      </c>
      <c r="M42" s="21" t="str">
        <f>+(UPPER(TEXT(Tabla1162937946[[#This Row],[FECHA LLEGADA  (día/mes/año)]],"DDD")))</f>
        <v>SÁB</v>
      </c>
      <c r="N42" s="18">
        <v>44198</v>
      </c>
      <c r="O42" s="25">
        <v>0.25</v>
      </c>
      <c r="P42" s="25">
        <v>0.75</v>
      </c>
      <c r="Q42" s="19"/>
      <c r="R42" s="26" t="s">
        <v>80</v>
      </c>
      <c r="S42" s="26" t="s">
        <v>82</v>
      </c>
      <c r="T42" s="14" t="s">
        <v>82</v>
      </c>
      <c r="U42" s="15" t="s">
        <v>130</v>
      </c>
      <c r="V42" s="14"/>
      <c r="W42" s="14"/>
      <c r="X42" s="14"/>
      <c r="Y42" s="14">
        <f>SUM(Tabla1162937946[[#This Row],[PASAJEROS DESEMBARQUE ]:[PASAJEROS EN TRÁNSITO ]])</f>
        <v>0</v>
      </c>
      <c r="Z42" s="14"/>
      <c r="AA42" s="14"/>
      <c r="AB42" s="20"/>
    </row>
    <row r="43" spans="1:28" s="13" customFormat="1" ht="22.5" customHeight="1" x14ac:dyDescent="0.2">
      <c r="A43" s="14" t="s">
        <v>30</v>
      </c>
      <c r="B43" s="27"/>
      <c r="C43" s="15"/>
      <c r="D43" s="15" t="s">
        <v>138</v>
      </c>
      <c r="E43" s="15" t="s">
        <v>139</v>
      </c>
      <c r="F43" s="16"/>
      <c r="G43" s="16"/>
      <c r="H43" s="23">
        <v>175.3</v>
      </c>
      <c r="I43" s="17"/>
      <c r="J43" s="24">
        <v>22496</v>
      </c>
      <c r="K43" s="22" t="s">
        <v>73</v>
      </c>
      <c r="L43" s="21" t="str">
        <f>+(UPPER(TEXT(Tabla1162937946[[#This Row],[FECHA LLEGADA  (día/mes/año)]],"MMMM")))</f>
        <v>ENERO</v>
      </c>
      <c r="M43" s="21" t="str">
        <f>+(UPPER(TEXT(Tabla1162937946[[#This Row],[FECHA LLEGADA  (día/mes/año)]],"DDD")))</f>
        <v>DOM</v>
      </c>
      <c r="N43" s="18">
        <v>44199</v>
      </c>
      <c r="O43" s="25" t="s">
        <v>78</v>
      </c>
      <c r="P43" s="25" t="s">
        <v>78</v>
      </c>
      <c r="Q43" s="19"/>
      <c r="R43" s="26" t="s">
        <v>79</v>
      </c>
      <c r="S43" s="26" t="s">
        <v>82</v>
      </c>
      <c r="T43" s="14" t="s">
        <v>82</v>
      </c>
      <c r="U43" s="15" t="s">
        <v>130</v>
      </c>
      <c r="V43" s="14"/>
      <c r="W43" s="14"/>
      <c r="X43" s="14"/>
      <c r="Y43" s="14">
        <f>SUM(Tabla1162937946[[#This Row],[PASAJEROS DESEMBARQUE ]:[PASAJEROS EN TRÁNSITO ]])</f>
        <v>0</v>
      </c>
      <c r="Z43" s="14"/>
      <c r="AA43" s="14"/>
      <c r="AB43" s="20"/>
    </row>
    <row r="44" spans="1:28" s="13" customFormat="1" ht="22.5" customHeight="1" x14ac:dyDescent="0.2">
      <c r="A44" s="14" t="s">
        <v>30</v>
      </c>
      <c r="B44" s="27"/>
      <c r="C44" s="15"/>
      <c r="D44" s="15" t="s">
        <v>95</v>
      </c>
      <c r="E44" s="15" t="s">
        <v>111</v>
      </c>
      <c r="F44" s="16"/>
      <c r="G44" s="16"/>
      <c r="H44" s="23">
        <v>138</v>
      </c>
      <c r="I44" s="17"/>
      <c r="J44" s="24">
        <v>4228</v>
      </c>
      <c r="K44" s="22" t="s">
        <v>73</v>
      </c>
      <c r="L44" s="21" t="str">
        <f>+(UPPER(TEXT(Tabla1162937946[[#This Row],[FECHA LLEGADA  (día/mes/año)]],"MMMM")))</f>
        <v>ENERO</v>
      </c>
      <c r="M44" s="21" t="str">
        <f>+(UPPER(TEXT(Tabla1162937946[[#This Row],[FECHA LLEGADA  (día/mes/año)]],"DDD")))</f>
        <v>LUN</v>
      </c>
      <c r="N44" s="18">
        <v>44200</v>
      </c>
      <c r="O44" s="25">
        <v>0.33333333333333331</v>
      </c>
      <c r="P44" s="25">
        <v>0.75</v>
      </c>
      <c r="Q44" s="19"/>
      <c r="R44" s="26" t="s">
        <v>79</v>
      </c>
      <c r="S44" s="26" t="s">
        <v>82</v>
      </c>
      <c r="T44" s="14" t="s">
        <v>82</v>
      </c>
      <c r="U44" s="15" t="s">
        <v>130</v>
      </c>
      <c r="V44" s="14"/>
      <c r="W44" s="14"/>
      <c r="X44" s="14"/>
      <c r="Y44" s="14">
        <f>SUM(Tabla1162937946[[#This Row],[PASAJEROS DESEMBARQUE ]:[PASAJEROS EN TRÁNSITO ]])</f>
        <v>0</v>
      </c>
      <c r="Z44" s="14"/>
      <c r="AA44" s="14"/>
      <c r="AB44" s="20"/>
    </row>
    <row r="45" spans="1:28" s="13" customFormat="1" ht="22.5" customHeight="1" x14ac:dyDescent="0.2">
      <c r="A45" s="14" t="s">
        <v>30</v>
      </c>
      <c r="B45" s="27"/>
      <c r="C45" s="15"/>
      <c r="D45" s="15" t="s">
        <v>138</v>
      </c>
      <c r="E45" s="15" t="s">
        <v>139</v>
      </c>
      <c r="F45" s="16"/>
      <c r="G45" s="16"/>
      <c r="H45" s="23">
        <v>175.3</v>
      </c>
      <c r="I45" s="17"/>
      <c r="J45" s="24">
        <v>22496</v>
      </c>
      <c r="K45" s="22" t="s">
        <v>73</v>
      </c>
      <c r="L45" s="21" t="str">
        <f>+(UPPER(TEXT(Tabla1162937946[[#This Row],[FECHA LLEGADA  (día/mes/año)]],"MMMM")))</f>
        <v>ENERO</v>
      </c>
      <c r="M45" s="21" t="str">
        <f>+(UPPER(TEXT(Tabla1162937946[[#This Row],[FECHA LLEGADA  (día/mes/año)]],"DDD")))</f>
        <v>LUN</v>
      </c>
      <c r="N45" s="18">
        <v>44200</v>
      </c>
      <c r="O45" s="25" t="s">
        <v>78</v>
      </c>
      <c r="P45" s="25" t="s">
        <v>78</v>
      </c>
      <c r="Q45" s="19"/>
      <c r="R45" s="26" t="s">
        <v>79</v>
      </c>
      <c r="S45" s="26" t="s">
        <v>82</v>
      </c>
      <c r="T45" s="14" t="s">
        <v>82</v>
      </c>
      <c r="U45" s="15" t="s">
        <v>130</v>
      </c>
      <c r="V45" s="14"/>
      <c r="W45" s="14"/>
      <c r="X45" s="14"/>
      <c r="Y45" s="14">
        <f>SUM(Tabla1162937946[[#This Row],[PASAJEROS DESEMBARQUE ]:[PASAJEROS EN TRÁNSITO ]])</f>
        <v>0</v>
      </c>
      <c r="Z45" s="14"/>
      <c r="AA45" s="14"/>
      <c r="AB45" s="20"/>
    </row>
    <row r="46" spans="1:28" s="13" customFormat="1" ht="22.5" customHeight="1" x14ac:dyDescent="0.2">
      <c r="A46" s="14" t="s">
        <v>30</v>
      </c>
      <c r="B46" s="27"/>
      <c r="C46" s="15"/>
      <c r="D46" s="15" t="s">
        <v>138</v>
      </c>
      <c r="E46" s="15" t="s">
        <v>139</v>
      </c>
      <c r="F46" s="16"/>
      <c r="G46" s="16"/>
      <c r="H46" s="23">
        <v>175.3</v>
      </c>
      <c r="I46" s="17"/>
      <c r="J46" s="24">
        <v>22496</v>
      </c>
      <c r="K46" s="22" t="s">
        <v>73</v>
      </c>
      <c r="L46" s="21" t="str">
        <f>+(UPPER(TEXT(Tabla1162937946[[#This Row],[FECHA LLEGADA  (día/mes/año)]],"MMMM")))</f>
        <v>ENERO</v>
      </c>
      <c r="M46" s="21" t="str">
        <f>+(UPPER(TEXT(Tabla1162937946[[#This Row],[FECHA LLEGADA  (día/mes/año)]],"DDD")))</f>
        <v>MAR</v>
      </c>
      <c r="N46" s="18">
        <v>44201</v>
      </c>
      <c r="O46" s="25" t="s">
        <v>78</v>
      </c>
      <c r="P46" s="25">
        <v>0.75</v>
      </c>
      <c r="Q46" s="19"/>
      <c r="R46" s="26" t="s">
        <v>79</v>
      </c>
      <c r="S46" s="26" t="s">
        <v>82</v>
      </c>
      <c r="T46" s="14" t="s">
        <v>82</v>
      </c>
      <c r="U46" s="15" t="s">
        <v>130</v>
      </c>
      <c r="V46" s="14"/>
      <c r="W46" s="14"/>
      <c r="X46" s="14"/>
      <c r="Y46" s="14">
        <f>SUM(Tabla1162937946[[#This Row],[PASAJEROS DESEMBARQUE ]:[PASAJEROS EN TRÁNSITO ]])</f>
        <v>0</v>
      </c>
      <c r="Z46" s="14"/>
      <c r="AA46" s="14"/>
      <c r="AB46" s="20"/>
    </row>
    <row r="47" spans="1:28" s="13" customFormat="1" ht="22.5" customHeight="1" x14ac:dyDescent="0.2">
      <c r="A47" s="14" t="s">
        <v>30</v>
      </c>
      <c r="B47" s="28"/>
      <c r="C47" s="29"/>
      <c r="D47" s="29" t="s">
        <v>141</v>
      </c>
      <c r="E47" s="29" t="s">
        <v>147</v>
      </c>
      <c r="F47" s="30"/>
      <c r="G47" s="30"/>
      <c r="H47" s="31">
        <v>135</v>
      </c>
      <c r="I47" s="32"/>
      <c r="J47" s="33">
        <v>9976</v>
      </c>
      <c r="K47" s="34" t="s">
        <v>142</v>
      </c>
      <c r="L47" s="21" t="str">
        <f>+(UPPER(TEXT(Tabla1162937946[[#This Row],[FECHA LLEGADA  (día/mes/año)]],"MMMM")))</f>
        <v>ENERO</v>
      </c>
      <c r="M47" s="21" t="str">
        <f>+(UPPER(TEXT(Tabla1162937946[[#This Row],[FECHA LLEGADA  (día/mes/año)]],"DDD")))</f>
        <v>MAR</v>
      </c>
      <c r="N47" s="35">
        <v>44201</v>
      </c>
      <c r="O47" s="36">
        <v>0.25</v>
      </c>
      <c r="P47" s="36">
        <v>0.91666666666666663</v>
      </c>
      <c r="Q47" s="37"/>
      <c r="R47" s="28" t="s">
        <v>80</v>
      </c>
      <c r="S47" s="28" t="s">
        <v>81</v>
      </c>
      <c r="T47" s="14" t="s">
        <v>82</v>
      </c>
      <c r="U47" s="15" t="s">
        <v>130</v>
      </c>
      <c r="V47" s="38"/>
      <c r="W47" s="38"/>
      <c r="X47" s="38"/>
      <c r="Y47" s="21">
        <f>SUM(Tabla1162937946[[#This Row],[PASAJEROS DESEMBARQUE ]:[PASAJEROS EN TRÁNSITO ]])</f>
        <v>0</v>
      </c>
      <c r="Z47" s="38"/>
      <c r="AA47" s="38"/>
      <c r="AB47" s="39"/>
    </row>
    <row r="48" spans="1:28" s="13" customFormat="1" ht="22.5" customHeight="1" x14ac:dyDescent="0.2">
      <c r="A48" s="14" t="s">
        <v>30</v>
      </c>
      <c r="B48" s="27"/>
      <c r="C48" s="15"/>
      <c r="D48" s="15" t="s">
        <v>137</v>
      </c>
      <c r="E48" s="15"/>
      <c r="F48" s="16"/>
      <c r="G48" s="16"/>
      <c r="H48" s="23">
        <v>176.25</v>
      </c>
      <c r="I48" s="17"/>
      <c r="J48" s="24">
        <v>20704</v>
      </c>
      <c r="K48" s="22" t="s">
        <v>77</v>
      </c>
      <c r="L48" s="21" t="str">
        <f>+(UPPER(TEXT(Tabla1162937946[[#This Row],[FECHA LLEGADA  (día/mes/año)]],"MMMM")))</f>
        <v>ENERO</v>
      </c>
      <c r="M48" s="21" t="str">
        <f>+(UPPER(TEXT(Tabla1162937946[[#This Row],[FECHA LLEGADA  (día/mes/año)]],"DDD")))</f>
        <v>JUE</v>
      </c>
      <c r="N48" s="18">
        <v>44203</v>
      </c>
      <c r="O48" s="25">
        <v>0.33333333333333331</v>
      </c>
      <c r="P48" s="25">
        <v>0.75</v>
      </c>
      <c r="Q48" s="19"/>
      <c r="R48" s="26" t="s">
        <v>79</v>
      </c>
      <c r="S48" s="26" t="s">
        <v>81</v>
      </c>
      <c r="T48" s="14" t="s">
        <v>82</v>
      </c>
      <c r="U48" s="15" t="s">
        <v>130</v>
      </c>
      <c r="V48" s="14"/>
      <c r="W48" s="14"/>
      <c r="X48" s="14"/>
      <c r="Y48" s="14">
        <f>SUM(Tabla1162937946[[#This Row],[PASAJEROS DESEMBARQUE ]:[PASAJEROS EN TRÁNSITO ]])</f>
        <v>0</v>
      </c>
      <c r="Z48" s="14"/>
      <c r="AA48" s="14"/>
      <c r="AB48" s="20"/>
    </row>
    <row r="49" spans="1:28" s="13" customFormat="1" ht="22.5" customHeight="1" x14ac:dyDescent="0.2">
      <c r="A49" s="14" t="s">
        <v>30</v>
      </c>
      <c r="B49" s="27"/>
      <c r="C49" s="15"/>
      <c r="D49" s="15" t="s">
        <v>95</v>
      </c>
      <c r="E49" s="15" t="s">
        <v>111</v>
      </c>
      <c r="F49" s="16"/>
      <c r="G49" s="16"/>
      <c r="H49" s="23">
        <v>138</v>
      </c>
      <c r="I49" s="17"/>
      <c r="J49" s="24">
        <v>4228</v>
      </c>
      <c r="K49" s="22" t="s">
        <v>73</v>
      </c>
      <c r="L49" s="21" t="str">
        <f>+(UPPER(TEXT(Tabla1162937946[[#This Row],[FECHA LLEGADA  (día/mes/año)]],"MMMM")))</f>
        <v>ENERO</v>
      </c>
      <c r="M49" s="21" t="str">
        <f>+(UPPER(TEXT(Tabla1162937946[[#This Row],[FECHA LLEGADA  (día/mes/año)]],"DDD")))</f>
        <v>VIE</v>
      </c>
      <c r="N49" s="18">
        <v>44204</v>
      </c>
      <c r="O49" s="25">
        <v>0.66666666666666663</v>
      </c>
      <c r="P49" s="25">
        <v>0.75</v>
      </c>
      <c r="Q49" s="19"/>
      <c r="R49" s="26" t="s">
        <v>80</v>
      </c>
      <c r="S49" s="26" t="s">
        <v>81</v>
      </c>
      <c r="T49" s="14" t="s">
        <v>82</v>
      </c>
      <c r="U49" s="15" t="s">
        <v>130</v>
      </c>
      <c r="V49" s="14"/>
      <c r="W49" s="14"/>
      <c r="X49" s="14"/>
      <c r="Y49" s="14">
        <f>SUM(Tabla1162937946[[#This Row],[PASAJEROS DESEMBARQUE ]:[PASAJEROS EN TRÁNSITO ]])</f>
        <v>0</v>
      </c>
      <c r="Z49" s="14"/>
      <c r="AA49" s="14"/>
      <c r="AB49" s="20"/>
    </row>
    <row r="50" spans="1:28" s="13" customFormat="1" ht="22.5" customHeight="1" x14ac:dyDescent="0.2">
      <c r="A50" s="14" t="s">
        <v>30</v>
      </c>
      <c r="B50" s="27"/>
      <c r="C50" s="15"/>
      <c r="D50" s="15" t="s">
        <v>40</v>
      </c>
      <c r="E50" s="15" t="s">
        <v>61</v>
      </c>
      <c r="F50" s="16"/>
      <c r="G50" s="16"/>
      <c r="H50" s="23">
        <v>294</v>
      </c>
      <c r="I50" s="17"/>
      <c r="J50" s="24">
        <v>92822</v>
      </c>
      <c r="K50" s="22" t="s">
        <v>75</v>
      </c>
      <c r="L50" s="21" t="str">
        <f>+(UPPER(TEXT(Tabla1162937946[[#This Row],[FECHA LLEGADA  (día/mes/año)]],"MMMM")))</f>
        <v>ENERO</v>
      </c>
      <c r="M50" s="21" t="str">
        <f>+(UPPER(TEXT(Tabla1162937946[[#This Row],[FECHA LLEGADA  (día/mes/año)]],"DDD")))</f>
        <v>SÁB</v>
      </c>
      <c r="N50" s="18">
        <v>44205</v>
      </c>
      <c r="O50" s="25">
        <v>0.29166666666666669</v>
      </c>
      <c r="P50" s="25">
        <v>0.79166666666666663</v>
      </c>
      <c r="Q50" s="19"/>
      <c r="R50" s="26" t="s">
        <v>79</v>
      </c>
      <c r="S50" s="26" t="s">
        <v>81</v>
      </c>
      <c r="T50" s="14" t="s">
        <v>82</v>
      </c>
      <c r="U50" s="15" t="s">
        <v>130</v>
      </c>
      <c r="V50" s="14"/>
      <c r="W50" s="14"/>
      <c r="X50" s="14"/>
      <c r="Y50" s="14">
        <f>SUM(Tabla1162937946[[#This Row],[PASAJEROS DESEMBARQUE ]:[PASAJEROS EN TRÁNSITO ]])</f>
        <v>0</v>
      </c>
      <c r="Z50" s="14"/>
      <c r="AA50" s="14"/>
      <c r="AB50" s="20"/>
    </row>
    <row r="51" spans="1:28" s="13" customFormat="1" ht="22.5" customHeight="1" x14ac:dyDescent="0.2">
      <c r="A51" s="14" t="s">
        <v>30</v>
      </c>
      <c r="B51" s="28"/>
      <c r="C51" s="29"/>
      <c r="D51" s="29" t="s">
        <v>143</v>
      </c>
      <c r="E51" s="29" t="s">
        <v>147</v>
      </c>
      <c r="F51" s="30"/>
      <c r="G51" s="30"/>
      <c r="H51" s="31">
        <v>131.46</v>
      </c>
      <c r="I51" s="32"/>
      <c r="J51" s="24">
        <v>10038</v>
      </c>
      <c r="K51" s="34" t="s">
        <v>142</v>
      </c>
      <c r="L51" s="21" t="str">
        <f>+(UPPER(TEXT(Tabla1162937946[[#This Row],[FECHA LLEGADA  (día/mes/año)]],"MMMM")))</f>
        <v>ENERO</v>
      </c>
      <c r="M51" s="21" t="str">
        <f>+(UPPER(TEXT(Tabla1162937946[[#This Row],[FECHA LLEGADA  (día/mes/año)]],"DDD")))</f>
        <v>LUN</v>
      </c>
      <c r="N51" s="35">
        <v>44207</v>
      </c>
      <c r="O51" s="36">
        <v>0.25</v>
      </c>
      <c r="P51" s="36">
        <v>0.75</v>
      </c>
      <c r="Q51" s="37"/>
      <c r="R51" s="28" t="s">
        <v>80</v>
      </c>
      <c r="S51" s="28" t="s">
        <v>81</v>
      </c>
      <c r="T51" s="14" t="s">
        <v>82</v>
      </c>
      <c r="U51" s="15" t="s">
        <v>130</v>
      </c>
      <c r="V51" s="38"/>
      <c r="W51" s="38"/>
      <c r="X51" s="38"/>
      <c r="Y51" s="21">
        <f>SUM(Tabla1162937946[[#This Row],[PASAJEROS DESEMBARQUE ]:[PASAJEROS EN TRÁNSITO ]])</f>
        <v>0</v>
      </c>
      <c r="Z51" s="38"/>
      <c r="AA51" s="38"/>
      <c r="AB51" s="39"/>
    </row>
    <row r="52" spans="1:28" s="13" customFormat="1" ht="22.5" customHeight="1" x14ac:dyDescent="0.2">
      <c r="A52" s="14" t="s">
        <v>30</v>
      </c>
      <c r="B52" s="27"/>
      <c r="C52" s="15"/>
      <c r="D52" s="15" t="s">
        <v>41</v>
      </c>
      <c r="E52" s="15" t="s">
        <v>62</v>
      </c>
      <c r="F52" s="16"/>
      <c r="G52" s="16"/>
      <c r="H52" s="23">
        <v>192.82</v>
      </c>
      <c r="I52" s="17"/>
      <c r="J52" s="24">
        <v>29008</v>
      </c>
      <c r="K52" s="22" t="s">
        <v>73</v>
      </c>
      <c r="L52" s="21" t="str">
        <f>+(UPPER(TEXT(Tabla1162937946[[#This Row],[FECHA LLEGADA  (día/mes/año)]],"MMMM")))</f>
        <v>ENERO</v>
      </c>
      <c r="M52" s="21" t="str">
        <f>+(UPPER(TEXT(Tabla1162937946[[#This Row],[FECHA LLEGADA  (día/mes/año)]],"DDD")))</f>
        <v>LUN</v>
      </c>
      <c r="N52" s="18">
        <v>44207</v>
      </c>
      <c r="O52" s="25">
        <v>0.33333333333333331</v>
      </c>
      <c r="P52" s="25" t="s">
        <v>78</v>
      </c>
      <c r="Q52" s="19"/>
      <c r="R52" s="26" t="s">
        <v>79</v>
      </c>
      <c r="S52" s="26" t="s">
        <v>82</v>
      </c>
      <c r="T52" s="14" t="s">
        <v>82</v>
      </c>
      <c r="U52" s="15" t="s">
        <v>130</v>
      </c>
      <c r="V52" s="14"/>
      <c r="W52" s="14"/>
      <c r="X52" s="14"/>
      <c r="Y52" s="14">
        <f>SUM(Tabla1162937946[[#This Row],[PASAJEROS DESEMBARQUE ]:[PASAJEROS EN TRÁNSITO ]])</f>
        <v>0</v>
      </c>
      <c r="Z52" s="14"/>
      <c r="AA52" s="14"/>
      <c r="AB52" s="20"/>
    </row>
    <row r="53" spans="1:28" s="13" customFormat="1" ht="22.5" customHeight="1" x14ac:dyDescent="0.2">
      <c r="A53" s="14" t="s">
        <v>30</v>
      </c>
      <c r="B53" s="27"/>
      <c r="C53" s="15"/>
      <c r="D53" s="15" t="s">
        <v>34</v>
      </c>
      <c r="E53" s="15" t="s">
        <v>60</v>
      </c>
      <c r="F53" s="16"/>
      <c r="G53" s="16"/>
      <c r="H53" s="23">
        <v>237.95</v>
      </c>
      <c r="I53" s="17"/>
      <c r="J53" s="24">
        <v>61849</v>
      </c>
      <c r="K53" s="22" t="s">
        <v>75</v>
      </c>
      <c r="L53" s="21" t="str">
        <f>+(UPPER(TEXT(Tabla1162937946[[#This Row],[FECHA LLEGADA  (día/mes/año)]],"MMMM")))</f>
        <v>ENERO</v>
      </c>
      <c r="M53" s="21" t="str">
        <f>+(UPPER(TEXT(Tabla1162937946[[#This Row],[FECHA LLEGADA  (día/mes/año)]],"DDD")))</f>
        <v>MAR</v>
      </c>
      <c r="N53" s="18">
        <v>44208</v>
      </c>
      <c r="O53" s="25">
        <v>0.29166666666666669</v>
      </c>
      <c r="P53" s="25">
        <v>0.70833333333333337</v>
      </c>
      <c r="Q53" s="19"/>
      <c r="R53" s="26" t="s">
        <v>79</v>
      </c>
      <c r="S53" s="26" t="s">
        <v>81</v>
      </c>
      <c r="T53" s="14" t="s">
        <v>82</v>
      </c>
      <c r="U53" s="15" t="s">
        <v>130</v>
      </c>
      <c r="V53" s="14"/>
      <c r="W53" s="14"/>
      <c r="X53" s="14"/>
      <c r="Y53" s="14">
        <f>SUM(Tabla1162937946[[#This Row],[PASAJEROS DESEMBARQUE ]:[PASAJEROS EN TRÁNSITO ]])</f>
        <v>0</v>
      </c>
      <c r="Z53" s="14"/>
      <c r="AA53" s="14"/>
      <c r="AB53" s="20"/>
    </row>
    <row r="54" spans="1:28" s="13" customFormat="1" ht="22.5" customHeight="1" x14ac:dyDescent="0.2">
      <c r="A54" s="14" t="s">
        <v>30</v>
      </c>
      <c r="B54" s="27"/>
      <c r="C54" s="15"/>
      <c r="D54" s="15" t="s">
        <v>41</v>
      </c>
      <c r="E54" s="15" t="s">
        <v>62</v>
      </c>
      <c r="F54" s="16"/>
      <c r="G54" s="16"/>
      <c r="H54" s="23">
        <v>192.82</v>
      </c>
      <c r="I54" s="17"/>
      <c r="J54" s="24">
        <v>29008</v>
      </c>
      <c r="K54" s="22" t="s">
        <v>73</v>
      </c>
      <c r="L54" s="21" t="str">
        <f>+(UPPER(TEXT(Tabla1162937946[[#This Row],[FECHA LLEGADA  (día/mes/año)]],"MMMM")))</f>
        <v>ENERO</v>
      </c>
      <c r="M54" s="21" t="str">
        <f>+(UPPER(TEXT(Tabla1162937946[[#This Row],[FECHA LLEGADA  (día/mes/año)]],"DDD")))</f>
        <v>MAR</v>
      </c>
      <c r="N54" s="18">
        <v>44208</v>
      </c>
      <c r="O54" s="25" t="s">
        <v>78</v>
      </c>
      <c r="P54" s="25" t="s">
        <v>78</v>
      </c>
      <c r="Q54" s="19"/>
      <c r="R54" s="26" t="s">
        <v>79</v>
      </c>
      <c r="S54" s="26" t="s">
        <v>82</v>
      </c>
      <c r="T54" s="14" t="s">
        <v>82</v>
      </c>
      <c r="U54" s="15" t="s">
        <v>130</v>
      </c>
      <c r="V54" s="14"/>
      <c r="W54" s="14"/>
      <c r="X54" s="14"/>
      <c r="Y54" s="14">
        <f>SUM(Tabla1162937946[[#This Row],[PASAJEROS DESEMBARQUE ]:[PASAJEROS EN TRÁNSITO ]])</f>
        <v>0</v>
      </c>
      <c r="Z54" s="14"/>
      <c r="AA54" s="14"/>
      <c r="AB54" s="20"/>
    </row>
    <row r="55" spans="1:28" s="13" customFormat="1" ht="22.5" customHeight="1" x14ac:dyDescent="0.2">
      <c r="A55" s="14" t="s">
        <v>30</v>
      </c>
      <c r="B55" s="27"/>
      <c r="C55" s="15"/>
      <c r="D55" s="15" t="s">
        <v>41</v>
      </c>
      <c r="E55" s="15" t="s">
        <v>62</v>
      </c>
      <c r="F55" s="16"/>
      <c r="G55" s="16"/>
      <c r="H55" s="23">
        <v>192.82</v>
      </c>
      <c r="I55" s="17"/>
      <c r="J55" s="24">
        <v>29008</v>
      </c>
      <c r="K55" s="22" t="s">
        <v>73</v>
      </c>
      <c r="L55" s="21" t="str">
        <f>+(UPPER(TEXT(Tabla1162937946[[#This Row],[FECHA LLEGADA  (día/mes/año)]],"MMMM")))</f>
        <v>ENERO</v>
      </c>
      <c r="M55" s="21" t="str">
        <f>+(UPPER(TEXT(Tabla1162937946[[#This Row],[FECHA LLEGADA  (día/mes/año)]],"DDD")))</f>
        <v>MIÉ</v>
      </c>
      <c r="N55" s="18">
        <v>44209</v>
      </c>
      <c r="O55" s="25" t="s">
        <v>78</v>
      </c>
      <c r="P55" s="25">
        <v>0.875</v>
      </c>
      <c r="Q55" s="19"/>
      <c r="R55" s="26" t="s">
        <v>79</v>
      </c>
      <c r="S55" s="26" t="s">
        <v>82</v>
      </c>
      <c r="T55" s="14" t="s">
        <v>82</v>
      </c>
      <c r="U55" s="15" t="s">
        <v>130</v>
      </c>
      <c r="V55" s="14"/>
      <c r="W55" s="14"/>
      <c r="X55" s="14"/>
      <c r="Y55" s="14">
        <f>SUM(Tabla1162937946[[#This Row],[PASAJEROS DESEMBARQUE ]:[PASAJEROS EN TRÁNSITO ]])</f>
        <v>0</v>
      </c>
      <c r="Z55" s="14"/>
      <c r="AA55" s="14"/>
      <c r="AB55" s="20"/>
    </row>
    <row r="56" spans="1:28" s="13" customFormat="1" ht="22.5" customHeight="1" x14ac:dyDescent="0.2">
      <c r="A56" s="14" t="s">
        <v>30</v>
      </c>
      <c r="B56" s="27">
        <v>44076</v>
      </c>
      <c r="C56" s="15"/>
      <c r="D56" s="15" t="s">
        <v>42</v>
      </c>
      <c r="E56" s="15" t="s">
        <v>63</v>
      </c>
      <c r="F56" s="16"/>
      <c r="G56" s="16"/>
      <c r="H56" s="23" t="s">
        <v>70</v>
      </c>
      <c r="I56" s="17"/>
      <c r="J56" s="24" t="s">
        <v>72</v>
      </c>
      <c r="K56" s="22" t="s">
        <v>76</v>
      </c>
      <c r="L56" s="21" t="str">
        <f>+(UPPER(TEXT(Tabla1162937946[[#This Row],[FECHA LLEGADA  (día/mes/año)]],"MMMM")))</f>
        <v>ENERO</v>
      </c>
      <c r="M56" s="21" t="str">
        <f>+(UPPER(TEXT(Tabla1162937946[[#This Row],[FECHA LLEGADA  (día/mes/año)]],"DDD")))</f>
        <v>MIÉ</v>
      </c>
      <c r="N56" s="18">
        <v>44209</v>
      </c>
      <c r="O56" s="25">
        <v>0.5</v>
      </c>
      <c r="P56" s="25" t="s">
        <v>78</v>
      </c>
      <c r="Q56" s="19"/>
      <c r="R56" s="26" t="s">
        <v>80</v>
      </c>
      <c r="S56" s="26" t="s">
        <v>82</v>
      </c>
      <c r="T56" s="14" t="s">
        <v>82</v>
      </c>
      <c r="U56" s="15" t="s">
        <v>130</v>
      </c>
      <c r="V56" s="14"/>
      <c r="W56" s="14"/>
      <c r="X56" s="14"/>
      <c r="Y56" s="14">
        <f>SUM(Tabla1162937946[[#This Row],[PASAJEROS DESEMBARQUE ]:[PASAJEROS EN TRÁNSITO ]])</f>
        <v>0</v>
      </c>
      <c r="Z56" s="14"/>
      <c r="AA56" s="14"/>
      <c r="AB56" s="20"/>
    </row>
    <row r="57" spans="1:28" s="13" customFormat="1" ht="22.5" customHeight="1" x14ac:dyDescent="0.2">
      <c r="A57" s="14" t="s">
        <v>30</v>
      </c>
      <c r="B57" s="27">
        <v>44076</v>
      </c>
      <c r="C57" s="15"/>
      <c r="D57" s="15" t="s">
        <v>42</v>
      </c>
      <c r="E57" s="15" t="s">
        <v>63</v>
      </c>
      <c r="F57" s="16"/>
      <c r="G57" s="16"/>
      <c r="H57" s="23" t="s">
        <v>70</v>
      </c>
      <c r="I57" s="17"/>
      <c r="J57" s="24" t="s">
        <v>72</v>
      </c>
      <c r="K57" s="22" t="s">
        <v>76</v>
      </c>
      <c r="L57" s="21" t="str">
        <f>+(UPPER(TEXT(Tabla1162937946[[#This Row],[FECHA LLEGADA  (día/mes/año)]],"MMMM")))</f>
        <v>ENERO</v>
      </c>
      <c r="M57" s="21" t="str">
        <f>+(UPPER(TEXT(Tabla1162937946[[#This Row],[FECHA LLEGADA  (día/mes/año)]],"DDD")))</f>
        <v>JUE</v>
      </c>
      <c r="N57" s="18">
        <v>44210</v>
      </c>
      <c r="O57" s="25" t="s">
        <v>78</v>
      </c>
      <c r="P57" s="25" t="s">
        <v>78</v>
      </c>
      <c r="Q57" s="19"/>
      <c r="R57" s="26" t="s">
        <v>80</v>
      </c>
      <c r="S57" s="26" t="s">
        <v>82</v>
      </c>
      <c r="T57" s="14" t="s">
        <v>82</v>
      </c>
      <c r="U57" s="15" t="s">
        <v>130</v>
      </c>
      <c r="V57" s="14"/>
      <c r="W57" s="14"/>
      <c r="X57" s="14"/>
      <c r="Y57" s="14">
        <f>SUM(Tabla1162937946[[#This Row],[PASAJEROS DESEMBARQUE ]:[PASAJEROS EN TRÁNSITO ]])</f>
        <v>0</v>
      </c>
      <c r="Z57" s="14"/>
      <c r="AA57" s="14"/>
      <c r="AB57" s="20"/>
    </row>
    <row r="58" spans="1:28" s="13" customFormat="1" ht="22.5" customHeight="1" x14ac:dyDescent="0.2">
      <c r="A58" s="14" t="s">
        <v>30</v>
      </c>
      <c r="B58" s="27">
        <v>44076</v>
      </c>
      <c r="C58" s="15"/>
      <c r="D58" s="15" t="s">
        <v>42</v>
      </c>
      <c r="E58" s="15" t="s">
        <v>63</v>
      </c>
      <c r="F58" s="16"/>
      <c r="G58" s="16"/>
      <c r="H58" s="23" t="s">
        <v>70</v>
      </c>
      <c r="I58" s="17"/>
      <c r="J58" s="24" t="s">
        <v>72</v>
      </c>
      <c r="K58" s="22" t="s">
        <v>76</v>
      </c>
      <c r="L58" s="21" t="str">
        <f>+(UPPER(TEXT(Tabla1162937946[[#This Row],[FECHA LLEGADA  (día/mes/año)]],"MMMM")))</f>
        <v>ENERO</v>
      </c>
      <c r="M58" s="21" t="str">
        <f>+(UPPER(TEXT(Tabla1162937946[[#This Row],[FECHA LLEGADA  (día/mes/año)]],"DDD")))</f>
        <v>VIE</v>
      </c>
      <c r="N58" s="18">
        <v>44211</v>
      </c>
      <c r="O58" s="25" t="s">
        <v>78</v>
      </c>
      <c r="P58" s="25" t="s">
        <v>78</v>
      </c>
      <c r="Q58" s="19"/>
      <c r="R58" s="26" t="s">
        <v>80</v>
      </c>
      <c r="S58" s="26" t="s">
        <v>82</v>
      </c>
      <c r="T58" s="14" t="s">
        <v>82</v>
      </c>
      <c r="U58" s="15" t="s">
        <v>130</v>
      </c>
      <c r="V58" s="14"/>
      <c r="W58" s="14"/>
      <c r="X58" s="14"/>
      <c r="Y58" s="14">
        <f>SUM(Tabla1162937946[[#This Row],[PASAJEROS DESEMBARQUE ]:[PASAJEROS EN TRÁNSITO ]])</f>
        <v>0</v>
      </c>
      <c r="Z58" s="14"/>
      <c r="AA58" s="14"/>
      <c r="AB58" s="20"/>
    </row>
    <row r="59" spans="1:28" s="13" customFormat="1" ht="22.5" customHeight="1" x14ac:dyDescent="0.2">
      <c r="A59" s="14" t="s">
        <v>30</v>
      </c>
      <c r="B59" s="27">
        <v>44076</v>
      </c>
      <c r="C59" s="15"/>
      <c r="D59" s="15" t="s">
        <v>42</v>
      </c>
      <c r="E59" s="15" t="s">
        <v>63</v>
      </c>
      <c r="F59" s="16"/>
      <c r="G59" s="16"/>
      <c r="H59" s="23" t="s">
        <v>70</v>
      </c>
      <c r="I59" s="17"/>
      <c r="J59" s="24" t="s">
        <v>72</v>
      </c>
      <c r="K59" s="22" t="s">
        <v>76</v>
      </c>
      <c r="L59" s="21" t="str">
        <f>+(UPPER(TEXT(Tabla1162937946[[#This Row],[FECHA LLEGADA  (día/mes/año)]],"MMMM")))</f>
        <v>ENERO</v>
      </c>
      <c r="M59" s="21" t="str">
        <f>+(UPPER(TEXT(Tabla1162937946[[#This Row],[FECHA LLEGADA  (día/mes/año)]],"DDD")))</f>
        <v>SÁB</v>
      </c>
      <c r="N59" s="18">
        <v>44212</v>
      </c>
      <c r="O59" s="25" t="s">
        <v>78</v>
      </c>
      <c r="P59" s="25">
        <v>0.75</v>
      </c>
      <c r="Q59" s="19"/>
      <c r="R59" s="26" t="s">
        <v>80</v>
      </c>
      <c r="S59" s="26" t="s">
        <v>82</v>
      </c>
      <c r="T59" s="14" t="s">
        <v>82</v>
      </c>
      <c r="U59" s="15" t="s">
        <v>130</v>
      </c>
      <c r="V59" s="14"/>
      <c r="W59" s="14"/>
      <c r="X59" s="14"/>
      <c r="Y59" s="14">
        <f>SUM(Tabla1162937946[[#This Row],[PASAJEROS DESEMBARQUE ]:[PASAJEROS EN TRÁNSITO ]])</f>
        <v>0</v>
      </c>
      <c r="Z59" s="14"/>
      <c r="AA59" s="14"/>
      <c r="AB59" s="20"/>
    </row>
    <row r="60" spans="1:28" s="13" customFormat="1" ht="22.5" customHeight="1" x14ac:dyDescent="0.2">
      <c r="A60" s="14" t="s">
        <v>30</v>
      </c>
      <c r="B60" s="27">
        <v>44003</v>
      </c>
      <c r="C60" s="15"/>
      <c r="D60" s="15" t="s">
        <v>37</v>
      </c>
      <c r="E60" s="15" t="s">
        <v>59</v>
      </c>
      <c r="F60" s="16"/>
      <c r="G60" s="16"/>
      <c r="H60" s="23">
        <v>180.5</v>
      </c>
      <c r="I60" s="17"/>
      <c r="J60" s="24">
        <v>30277</v>
      </c>
      <c r="K60" s="22" t="s">
        <v>74</v>
      </c>
      <c r="L60" s="21" t="str">
        <f>+(UPPER(TEXT(Tabla1162937946[[#This Row],[FECHA LLEGADA  (día/mes/año)]],"MMMM")))</f>
        <v>ENERO</v>
      </c>
      <c r="M60" s="21" t="str">
        <f>+(UPPER(TEXT(Tabla1162937946[[#This Row],[FECHA LLEGADA  (día/mes/año)]],"DDD")))</f>
        <v>SÁB</v>
      </c>
      <c r="N60" s="18">
        <v>44212</v>
      </c>
      <c r="O60" s="25">
        <v>0.29166666666666669</v>
      </c>
      <c r="P60" s="25">
        <v>0.66666666666666663</v>
      </c>
      <c r="Q60" s="19"/>
      <c r="R60" s="26" t="s">
        <v>79</v>
      </c>
      <c r="S60" s="26" t="s">
        <v>81</v>
      </c>
      <c r="T60" s="14" t="s">
        <v>82</v>
      </c>
      <c r="U60" s="15" t="s">
        <v>130</v>
      </c>
      <c r="V60" s="14"/>
      <c r="W60" s="14"/>
      <c r="X60" s="14"/>
      <c r="Y60" s="14">
        <f>SUM(Tabla1162937946[[#This Row],[PASAJEROS DESEMBARQUE ]:[PASAJEROS EN TRÁNSITO ]])</f>
        <v>0</v>
      </c>
      <c r="Z60" s="14"/>
      <c r="AA60" s="14"/>
      <c r="AB60" s="20"/>
    </row>
    <row r="61" spans="1:28" s="13" customFormat="1" ht="22.5" customHeight="1" x14ac:dyDescent="0.2">
      <c r="A61" s="14" t="s">
        <v>30</v>
      </c>
      <c r="B61" s="27"/>
      <c r="C61" s="15"/>
      <c r="D61" s="15" t="s">
        <v>42</v>
      </c>
      <c r="E61" s="15" t="s">
        <v>63</v>
      </c>
      <c r="F61" s="16"/>
      <c r="G61" s="16"/>
      <c r="H61" s="23" t="s">
        <v>70</v>
      </c>
      <c r="I61" s="17"/>
      <c r="J61" s="24" t="s">
        <v>72</v>
      </c>
      <c r="K61" s="22" t="s">
        <v>76</v>
      </c>
      <c r="L61" s="21" t="str">
        <f>+(UPPER(TEXT(Tabla1162937946[[#This Row],[FECHA LLEGADA  (día/mes/año)]],"MMMM")))</f>
        <v>ENERO</v>
      </c>
      <c r="M61" s="21" t="str">
        <f>+(UPPER(TEXT(Tabla1162937946[[#This Row],[FECHA LLEGADA  (día/mes/año)]],"DDD")))</f>
        <v>SÁB</v>
      </c>
      <c r="N61" s="18">
        <v>44212</v>
      </c>
      <c r="O61" s="25">
        <v>0.25</v>
      </c>
      <c r="P61" s="25">
        <v>0.75</v>
      </c>
      <c r="Q61" s="19"/>
      <c r="R61" s="26" t="s">
        <v>80</v>
      </c>
      <c r="S61" s="26" t="s">
        <v>82</v>
      </c>
      <c r="T61" s="14" t="s">
        <v>82</v>
      </c>
      <c r="U61" s="15" t="s">
        <v>130</v>
      </c>
      <c r="V61" s="14"/>
      <c r="W61" s="14"/>
      <c r="X61" s="14"/>
      <c r="Y61" s="14">
        <f>SUM(Tabla1162937946[[#This Row],[PASAJEROS DESEMBARQUE ]:[PASAJEROS EN TRÁNSITO ]])</f>
        <v>0</v>
      </c>
      <c r="Z61" s="14"/>
      <c r="AA61" s="14"/>
      <c r="AB61" s="20"/>
    </row>
    <row r="62" spans="1:28" s="13" customFormat="1" ht="22.5" customHeight="1" x14ac:dyDescent="0.2">
      <c r="A62" s="14" t="s">
        <v>30</v>
      </c>
      <c r="B62" s="27"/>
      <c r="C62" s="15"/>
      <c r="D62" s="15" t="s">
        <v>96</v>
      </c>
      <c r="E62" s="15" t="s">
        <v>63</v>
      </c>
      <c r="F62" s="16"/>
      <c r="G62" s="16"/>
      <c r="H62" s="23">
        <v>135</v>
      </c>
      <c r="I62" s="17"/>
      <c r="J62" s="24">
        <v>9961</v>
      </c>
      <c r="K62" s="22" t="s">
        <v>76</v>
      </c>
      <c r="L62" s="21" t="str">
        <f>+(UPPER(TEXT(Tabla1162937946[[#This Row],[FECHA LLEGADA  (día/mes/año)]],"MMMM")))</f>
        <v>ENERO</v>
      </c>
      <c r="M62" s="21" t="str">
        <f>+(UPPER(TEXT(Tabla1162937946[[#This Row],[FECHA LLEGADA  (día/mes/año)]],"DDD")))</f>
        <v>SÁB</v>
      </c>
      <c r="N62" s="18">
        <v>44219</v>
      </c>
      <c r="O62" s="25">
        <v>0.25</v>
      </c>
      <c r="P62" s="25">
        <v>0.75</v>
      </c>
      <c r="Q62" s="19"/>
      <c r="R62" s="26" t="s">
        <v>80</v>
      </c>
      <c r="S62" s="26" t="s">
        <v>82</v>
      </c>
      <c r="T62" s="14" t="s">
        <v>82</v>
      </c>
      <c r="U62" s="15" t="s">
        <v>130</v>
      </c>
      <c r="V62" s="14"/>
      <c r="W62" s="14"/>
      <c r="X62" s="14"/>
      <c r="Y62" s="14">
        <f>SUM(Tabla1162937946[[#This Row],[PASAJEROS DESEMBARQUE ]:[PASAJEROS EN TRÁNSITO ]])</f>
        <v>0</v>
      </c>
      <c r="Z62" s="14"/>
      <c r="AA62" s="14"/>
      <c r="AB62" s="20"/>
    </row>
    <row r="63" spans="1:28" s="13" customFormat="1" ht="22.5" customHeight="1" x14ac:dyDescent="0.2">
      <c r="A63" s="14" t="s">
        <v>30</v>
      </c>
      <c r="B63" s="28"/>
      <c r="C63" s="29"/>
      <c r="D63" s="29" t="s">
        <v>143</v>
      </c>
      <c r="E63" s="29" t="s">
        <v>147</v>
      </c>
      <c r="F63" s="30"/>
      <c r="G63" s="30"/>
      <c r="H63" s="31">
        <v>131.46</v>
      </c>
      <c r="I63" s="32"/>
      <c r="J63" s="24">
        <v>10038</v>
      </c>
      <c r="K63" s="34" t="s">
        <v>142</v>
      </c>
      <c r="L63" s="21" t="str">
        <f>+(UPPER(TEXT(Tabla1162937946[[#This Row],[FECHA LLEGADA  (día/mes/año)]],"MMMM")))</f>
        <v>ENERO</v>
      </c>
      <c r="M63" s="21" t="str">
        <f>+(UPPER(TEXT(Tabla1162937946[[#This Row],[FECHA LLEGADA  (día/mes/año)]],"DDD")))</f>
        <v>LUN</v>
      </c>
      <c r="N63" s="35">
        <v>44221</v>
      </c>
      <c r="O63" s="36">
        <v>0.33333333333333331</v>
      </c>
      <c r="P63" s="36">
        <v>0.95833333333333337</v>
      </c>
      <c r="Q63" s="37"/>
      <c r="R63" s="28" t="s">
        <v>80</v>
      </c>
      <c r="S63" s="28" t="s">
        <v>81</v>
      </c>
      <c r="T63" s="14" t="s">
        <v>82</v>
      </c>
      <c r="U63" s="15" t="s">
        <v>130</v>
      </c>
      <c r="V63" s="38"/>
      <c r="W63" s="38"/>
      <c r="X63" s="38"/>
      <c r="Y63" s="21">
        <f>SUM(Tabla1162937946[[#This Row],[PASAJEROS DESEMBARQUE ]:[PASAJEROS EN TRÁNSITO ]])</f>
        <v>0</v>
      </c>
      <c r="Z63" s="38"/>
      <c r="AA63" s="38"/>
      <c r="AB63" s="39"/>
    </row>
    <row r="64" spans="1:28" s="13" customFormat="1" ht="22.5" customHeight="1" x14ac:dyDescent="0.2">
      <c r="A64" s="14" t="s">
        <v>30</v>
      </c>
      <c r="B64" s="27"/>
      <c r="C64" s="15"/>
      <c r="D64" s="15" t="s">
        <v>95</v>
      </c>
      <c r="E64" s="15" t="s">
        <v>111</v>
      </c>
      <c r="F64" s="16"/>
      <c r="G64" s="16"/>
      <c r="H64" s="23">
        <v>138</v>
      </c>
      <c r="I64" s="17"/>
      <c r="J64" s="24">
        <v>4228</v>
      </c>
      <c r="K64" s="22" t="s">
        <v>73</v>
      </c>
      <c r="L64" s="21" t="str">
        <f>+(UPPER(TEXT(Tabla1162937946[[#This Row],[FECHA LLEGADA  (día/mes/año)]],"MMMM")))</f>
        <v>ENERO</v>
      </c>
      <c r="M64" s="21" t="str">
        <f>+(UPPER(TEXT(Tabla1162937946[[#This Row],[FECHA LLEGADA  (día/mes/año)]],"DDD")))</f>
        <v>MAR</v>
      </c>
      <c r="N64" s="18">
        <v>44222</v>
      </c>
      <c r="O64" s="25">
        <v>0.29166666666666669</v>
      </c>
      <c r="P64" s="25" t="s">
        <v>78</v>
      </c>
      <c r="Q64" s="19"/>
      <c r="R64" s="26" t="s">
        <v>79</v>
      </c>
      <c r="S64" s="26" t="s">
        <v>82</v>
      </c>
      <c r="T64" s="14" t="s">
        <v>82</v>
      </c>
      <c r="U64" s="15" t="s">
        <v>130</v>
      </c>
      <c r="V64" s="14"/>
      <c r="W64" s="14"/>
      <c r="X64" s="14"/>
      <c r="Y64" s="14">
        <f>SUM(Tabla1162937946[[#This Row],[PASAJEROS DESEMBARQUE ]:[PASAJEROS EN TRÁNSITO ]])</f>
        <v>0</v>
      </c>
      <c r="Z64" s="14"/>
      <c r="AA64" s="14"/>
      <c r="AB64" s="20"/>
    </row>
    <row r="65" spans="1:28" s="13" customFormat="1" ht="22.5" customHeight="1" x14ac:dyDescent="0.2">
      <c r="A65" s="14" t="s">
        <v>30</v>
      </c>
      <c r="B65" s="27">
        <v>44124</v>
      </c>
      <c r="C65" s="15"/>
      <c r="D65" s="15" t="s">
        <v>43</v>
      </c>
      <c r="E65" s="15" t="s">
        <v>64</v>
      </c>
      <c r="F65" s="16"/>
      <c r="G65" s="16"/>
      <c r="H65" s="23">
        <v>293.8</v>
      </c>
      <c r="I65" s="17"/>
      <c r="J65" s="24">
        <v>95128</v>
      </c>
      <c r="K65" s="22" t="s">
        <v>77</v>
      </c>
      <c r="L65" s="21" t="str">
        <f>+(UPPER(TEXT(Tabla1162937946[[#This Row],[FECHA LLEGADA  (día/mes/año)]],"MMMM")))</f>
        <v>ENERO</v>
      </c>
      <c r="M65" s="21" t="str">
        <f>+(UPPER(TEXT(Tabla1162937946[[#This Row],[FECHA LLEGADA  (día/mes/año)]],"DDD")))</f>
        <v>MAR</v>
      </c>
      <c r="N65" s="18">
        <v>44222</v>
      </c>
      <c r="O65" s="25">
        <v>0.29166666666666669</v>
      </c>
      <c r="P65" s="25">
        <v>0.70833333333333337</v>
      </c>
      <c r="Q65" s="19"/>
      <c r="R65" s="26" t="s">
        <v>79</v>
      </c>
      <c r="S65" s="26" t="s">
        <v>81</v>
      </c>
      <c r="T65" s="14" t="s">
        <v>82</v>
      </c>
      <c r="U65" s="15" t="s">
        <v>130</v>
      </c>
      <c r="V65" s="14"/>
      <c r="W65" s="14"/>
      <c r="X65" s="14"/>
      <c r="Y65" s="14">
        <f>SUM(Tabla1162937946[[#This Row],[PASAJEROS DESEMBARQUE ]:[PASAJEROS EN TRÁNSITO ]])</f>
        <v>0</v>
      </c>
      <c r="Z65" s="14"/>
      <c r="AA65" s="14"/>
      <c r="AB65" s="20"/>
    </row>
    <row r="66" spans="1:28" s="13" customFormat="1" ht="22.5" customHeight="1" x14ac:dyDescent="0.2">
      <c r="A66" s="14" t="s">
        <v>30</v>
      </c>
      <c r="B66" s="27"/>
      <c r="C66" s="15"/>
      <c r="D66" s="15" t="s">
        <v>95</v>
      </c>
      <c r="E66" s="15" t="s">
        <v>111</v>
      </c>
      <c r="F66" s="16"/>
      <c r="G66" s="16"/>
      <c r="H66" s="23">
        <v>138</v>
      </c>
      <c r="I66" s="17"/>
      <c r="J66" s="24">
        <v>4228</v>
      </c>
      <c r="K66" s="22" t="s">
        <v>73</v>
      </c>
      <c r="L66" s="21" t="str">
        <f>+(UPPER(TEXT(Tabla1162937946[[#This Row],[FECHA LLEGADA  (día/mes/año)]],"MMMM")))</f>
        <v>ENERO</v>
      </c>
      <c r="M66" s="21" t="str">
        <f>+(UPPER(TEXT(Tabla1162937946[[#This Row],[FECHA LLEGADA  (día/mes/año)]],"DDD")))</f>
        <v>MIÉ</v>
      </c>
      <c r="N66" s="18">
        <v>44223</v>
      </c>
      <c r="O66" s="25" t="s">
        <v>78</v>
      </c>
      <c r="P66" s="25">
        <v>0.20833333333333334</v>
      </c>
      <c r="Q66" s="19"/>
      <c r="R66" s="26" t="s">
        <v>79</v>
      </c>
      <c r="S66" s="26" t="s">
        <v>82</v>
      </c>
      <c r="T66" s="14" t="s">
        <v>82</v>
      </c>
      <c r="U66" s="15" t="s">
        <v>130</v>
      </c>
      <c r="V66" s="14"/>
      <c r="W66" s="14"/>
      <c r="X66" s="14"/>
      <c r="Y66" s="14">
        <f>SUM(Tabla1162937946[[#This Row],[PASAJEROS DESEMBARQUE ]:[PASAJEROS EN TRÁNSITO ]])</f>
        <v>0</v>
      </c>
      <c r="Z66" s="14"/>
      <c r="AA66" s="14"/>
      <c r="AB66" s="20"/>
    </row>
    <row r="67" spans="1:28" s="13" customFormat="1" ht="22.5" customHeight="1" x14ac:dyDescent="0.2">
      <c r="A67" s="14" t="s">
        <v>30</v>
      </c>
      <c r="B67" s="27">
        <v>44076</v>
      </c>
      <c r="C67" s="15"/>
      <c r="D67" s="15" t="s">
        <v>44</v>
      </c>
      <c r="E67" s="15" t="s">
        <v>65</v>
      </c>
      <c r="F67" s="16"/>
      <c r="G67" s="16"/>
      <c r="H67" s="23">
        <v>87.4</v>
      </c>
      <c r="I67" s="17"/>
      <c r="J67" s="24">
        <v>2598</v>
      </c>
      <c r="K67" s="22" t="s">
        <v>76</v>
      </c>
      <c r="L67" s="21" t="str">
        <f>+(UPPER(TEXT(Tabla1162937946[[#This Row],[FECHA LLEGADA  (día/mes/año)]],"MMMM")))</f>
        <v>ENERO</v>
      </c>
      <c r="M67" s="21" t="str">
        <f>+(UPPER(TEXT(Tabla1162937946[[#This Row],[FECHA LLEGADA  (día/mes/año)]],"DDD")))</f>
        <v>VIE</v>
      </c>
      <c r="N67" s="18">
        <v>44225</v>
      </c>
      <c r="O67" s="25">
        <v>0.875</v>
      </c>
      <c r="P67" s="25" t="s">
        <v>78</v>
      </c>
      <c r="Q67" s="19"/>
      <c r="R67" s="26" t="s">
        <v>80</v>
      </c>
      <c r="S67" s="26" t="s">
        <v>82</v>
      </c>
      <c r="T67" s="14" t="s">
        <v>82</v>
      </c>
      <c r="U67" s="15" t="s">
        <v>130</v>
      </c>
      <c r="V67" s="14"/>
      <c r="W67" s="14"/>
      <c r="X67" s="14"/>
      <c r="Y67" s="14">
        <f>SUM(Tabla1162937946[[#This Row],[PASAJEROS DESEMBARQUE ]:[PASAJEROS EN TRÁNSITO ]])</f>
        <v>0</v>
      </c>
      <c r="Z67" s="14"/>
      <c r="AA67" s="14"/>
      <c r="AB67" s="20"/>
    </row>
    <row r="68" spans="1:28" s="13" customFormat="1" ht="22.5" customHeight="1" x14ac:dyDescent="0.2">
      <c r="A68" s="14" t="s">
        <v>30</v>
      </c>
      <c r="B68" s="27">
        <v>44003</v>
      </c>
      <c r="C68" s="15"/>
      <c r="D68" s="15" t="s">
        <v>33</v>
      </c>
      <c r="E68" s="15" t="s">
        <v>59</v>
      </c>
      <c r="F68" s="16"/>
      <c r="G68" s="16"/>
      <c r="H68" s="23" t="s">
        <v>69</v>
      </c>
      <c r="I68" s="17"/>
      <c r="J68" s="24" t="s">
        <v>71</v>
      </c>
      <c r="K68" s="22" t="s">
        <v>74</v>
      </c>
      <c r="L68" s="21" t="str">
        <f>+(UPPER(TEXT(Tabla1162937946[[#This Row],[FECHA LLEGADA  (día/mes/año)]],"MMMM")))</f>
        <v>ENERO</v>
      </c>
      <c r="M68" s="21" t="str">
        <f>+(UPPER(TEXT(Tabla1162937946[[#This Row],[FECHA LLEGADA  (día/mes/año)]],"DDD")))</f>
        <v>SÁB</v>
      </c>
      <c r="N68" s="18">
        <v>44226</v>
      </c>
      <c r="O68" s="25">
        <v>0.33333333333333331</v>
      </c>
      <c r="P68" s="25">
        <v>0.70833333333333337</v>
      </c>
      <c r="Q68" s="19"/>
      <c r="R68" s="26" t="s">
        <v>80</v>
      </c>
      <c r="S68" s="26" t="s">
        <v>81</v>
      </c>
      <c r="T68" s="14" t="s">
        <v>82</v>
      </c>
      <c r="U68" s="15" t="s">
        <v>130</v>
      </c>
      <c r="V68" s="14"/>
      <c r="W68" s="14"/>
      <c r="X68" s="14"/>
      <c r="Y68" s="14">
        <f>SUM(Tabla1162937946[[#This Row],[PASAJEROS DESEMBARQUE ]:[PASAJEROS EN TRÁNSITO ]])</f>
        <v>0</v>
      </c>
      <c r="Z68" s="14"/>
      <c r="AA68" s="14"/>
      <c r="AB68" s="20"/>
    </row>
    <row r="69" spans="1:28" s="13" customFormat="1" ht="22.5" customHeight="1" x14ac:dyDescent="0.2">
      <c r="A69" s="14" t="s">
        <v>30</v>
      </c>
      <c r="B69" s="27">
        <v>44076</v>
      </c>
      <c r="C69" s="15"/>
      <c r="D69" s="15" t="s">
        <v>42</v>
      </c>
      <c r="E69" s="15" t="s">
        <v>63</v>
      </c>
      <c r="F69" s="16"/>
      <c r="G69" s="16"/>
      <c r="H69" s="23" t="s">
        <v>70</v>
      </c>
      <c r="I69" s="17"/>
      <c r="J69" s="24" t="s">
        <v>72</v>
      </c>
      <c r="K69" s="22" t="s">
        <v>76</v>
      </c>
      <c r="L69" s="21" t="str">
        <f>+(UPPER(TEXT(Tabla1162937946[[#This Row],[FECHA LLEGADA  (día/mes/año)]],"MMMM")))</f>
        <v>ENERO</v>
      </c>
      <c r="M69" s="21" t="str">
        <f>+(UPPER(TEXT(Tabla1162937946[[#This Row],[FECHA LLEGADA  (día/mes/año)]],"DDD")))</f>
        <v>SÁB</v>
      </c>
      <c r="N69" s="18">
        <v>44226</v>
      </c>
      <c r="O69" s="25">
        <v>0.25</v>
      </c>
      <c r="P69" s="25">
        <v>0.75</v>
      </c>
      <c r="Q69" s="19"/>
      <c r="R69" s="26" t="s">
        <v>80</v>
      </c>
      <c r="S69" s="26" t="s">
        <v>82</v>
      </c>
      <c r="T69" s="14" t="s">
        <v>82</v>
      </c>
      <c r="U69" s="15" t="s">
        <v>130</v>
      </c>
      <c r="V69" s="14"/>
      <c r="W69" s="14"/>
      <c r="X69" s="14"/>
      <c r="Y69" s="14">
        <f>SUM(Tabla1162937946[[#This Row],[PASAJEROS DESEMBARQUE ]:[PASAJEROS EN TRÁNSITO ]])</f>
        <v>0</v>
      </c>
      <c r="Z69" s="14"/>
      <c r="AA69" s="14"/>
      <c r="AB69" s="20"/>
    </row>
    <row r="70" spans="1:28" s="13" customFormat="1" ht="22.5" customHeight="1" x14ac:dyDescent="0.2">
      <c r="A70" s="14" t="s">
        <v>30</v>
      </c>
      <c r="B70" s="27">
        <v>44076</v>
      </c>
      <c r="C70" s="15"/>
      <c r="D70" s="15" t="s">
        <v>44</v>
      </c>
      <c r="E70" s="15" t="s">
        <v>65</v>
      </c>
      <c r="F70" s="16"/>
      <c r="G70" s="16"/>
      <c r="H70" s="23">
        <v>87.4</v>
      </c>
      <c r="I70" s="17"/>
      <c r="J70" s="24">
        <v>2598</v>
      </c>
      <c r="K70" s="22" t="s">
        <v>76</v>
      </c>
      <c r="L70" s="21" t="str">
        <f>+(UPPER(TEXT(Tabla1162937946[[#This Row],[FECHA LLEGADA  (día/mes/año)]],"MMMM")))</f>
        <v>ENERO</v>
      </c>
      <c r="M70" s="21" t="str">
        <f>+(UPPER(TEXT(Tabla1162937946[[#This Row],[FECHA LLEGADA  (día/mes/año)]],"DDD")))</f>
        <v>SÁB</v>
      </c>
      <c r="N70" s="18">
        <v>44226</v>
      </c>
      <c r="O70" s="25" t="s">
        <v>78</v>
      </c>
      <c r="P70" s="25" t="s">
        <v>78</v>
      </c>
      <c r="Q70" s="19"/>
      <c r="R70" s="26" t="s">
        <v>80</v>
      </c>
      <c r="S70" s="26" t="s">
        <v>82</v>
      </c>
      <c r="T70" s="14" t="s">
        <v>82</v>
      </c>
      <c r="U70" s="15" t="s">
        <v>130</v>
      </c>
      <c r="V70" s="14"/>
      <c r="W70" s="14"/>
      <c r="X70" s="14"/>
      <c r="Y70" s="14">
        <f>SUM(Tabla1162937946[[#This Row],[PASAJEROS DESEMBARQUE ]:[PASAJEROS EN TRÁNSITO ]])</f>
        <v>0</v>
      </c>
      <c r="Z70" s="14"/>
      <c r="AA70" s="14"/>
      <c r="AB70" s="20"/>
    </row>
    <row r="71" spans="1:28" s="13" customFormat="1" ht="22.5" customHeight="1" x14ac:dyDescent="0.2">
      <c r="A71" s="14" t="s">
        <v>30</v>
      </c>
      <c r="B71" s="27">
        <v>44076</v>
      </c>
      <c r="C71" s="15"/>
      <c r="D71" s="15" t="s">
        <v>44</v>
      </c>
      <c r="E71" s="15" t="s">
        <v>65</v>
      </c>
      <c r="F71" s="16"/>
      <c r="G71" s="16"/>
      <c r="H71" s="23">
        <v>87.4</v>
      </c>
      <c r="I71" s="17"/>
      <c r="J71" s="24">
        <v>2598</v>
      </c>
      <c r="K71" s="22" t="s">
        <v>76</v>
      </c>
      <c r="L71" s="21" t="str">
        <f>+(UPPER(TEXT(Tabla1162937946[[#This Row],[FECHA LLEGADA  (día/mes/año)]],"MMMM")))</f>
        <v>ENERO</v>
      </c>
      <c r="M71" s="21" t="str">
        <f>+(UPPER(TEXT(Tabla1162937946[[#This Row],[FECHA LLEGADA  (día/mes/año)]],"DDD")))</f>
        <v>SÁB</v>
      </c>
      <c r="N71" s="18">
        <v>44226</v>
      </c>
      <c r="O71" s="25" t="s">
        <v>78</v>
      </c>
      <c r="P71" s="25">
        <v>0.72916666666666663</v>
      </c>
      <c r="Q71" s="19"/>
      <c r="R71" s="26" t="s">
        <v>80</v>
      </c>
      <c r="S71" s="26" t="s">
        <v>82</v>
      </c>
      <c r="T71" s="14" t="s">
        <v>82</v>
      </c>
      <c r="U71" s="15" t="s">
        <v>130</v>
      </c>
      <c r="V71" s="14"/>
      <c r="W71" s="14"/>
      <c r="X71" s="14"/>
      <c r="Y71" s="14">
        <f>SUM(Tabla1162937946[[#This Row],[PASAJEROS DESEMBARQUE ]:[PASAJEROS EN TRÁNSITO ]])</f>
        <v>0</v>
      </c>
      <c r="Z71" s="14"/>
      <c r="AA71" s="14"/>
      <c r="AB71" s="20"/>
    </row>
    <row r="72" spans="1:28" s="13" customFormat="1" ht="22.5" customHeight="1" x14ac:dyDescent="0.2">
      <c r="A72" s="14" t="s">
        <v>30</v>
      </c>
      <c r="B72" s="27"/>
      <c r="C72" s="15"/>
      <c r="D72" s="15" t="s">
        <v>35</v>
      </c>
      <c r="E72" s="15" t="s">
        <v>61</v>
      </c>
      <c r="F72" s="16"/>
      <c r="G72" s="16"/>
      <c r="H72" s="23">
        <v>288.61</v>
      </c>
      <c r="I72" s="17"/>
      <c r="J72" s="24">
        <v>113561</v>
      </c>
      <c r="K72" s="22" t="s">
        <v>75</v>
      </c>
      <c r="L72" s="21" t="str">
        <f>+(UPPER(TEXT(Tabla1162937946[[#This Row],[FECHA LLEGADA  (día/mes/año)]],"MMMM")))</f>
        <v>ENERO</v>
      </c>
      <c r="M72" s="21" t="str">
        <f>+(UPPER(TEXT(Tabla1162937946[[#This Row],[FECHA LLEGADA  (día/mes/año)]],"DDD")))</f>
        <v>DOM</v>
      </c>
      <c r="N72" s="18">
        <v>44227</v>
      </c>
      <c r="O72" s="25">
        <v>0.29166666666666669</v>
      </c>
      <c r="P72" s="25">
        <v>0.79166666666666663</v>
      </c>
      <c r="Q72" s="19"/>
      <c r="R72" s="26" t="s">
        <v>79</v>
      </c>
      <c r="S72" s="26" t="s">
        <v>81</v>
      </c>
      <c r="T72" s="14" t="s">
        <v>82</v>
      </c>
      <c r="U72" s="15" t="s">
        <v>130</v>
      </c>
      <c r="V72" s="14"/>
      <c r="W72" s="14"/>
      <c r="X72" s="14"/>
      <c r="Y72" s="14">
        <f>SUM(Tabla1162937946[[#This Row],[PASAJEROS DESEMBARQUE ]:[PASAJEROS EN TRÁNSITO ]])</f>
        <v>0</v>
      </c>
      <c r="Z72" s="14"/>
      <c r="AA72" s="14"/>
      <c r="AB72" s="20"/>
    </row>
    <row r="73" spans="1:28" s="13" customFormat="1" ht="22.5" customHeight="1" x14ac:dyDescent="0.2">
      <c r="A73" s="14" t="s">
        <v>30</v>
      </c>
      <c r="B73" s="27"/>
      <c r="C73" s="15"/>
      <c r="D73" s="15" t="s">
        <v>45</v>
      </c>
      <c r="E73" s="15" t="s">
        <v>62</v>
      </c>
      <c r="F73" s="16"/>
      <c r="G73" s="16"/>
      <c r="H73" s="23">
        <v>205.46</v>
      </c>
      <c r="I73" s="17"/>
      <c r="J73" s="24">
        <v>28518</v>
      </c>
      <c r="K73" s="22" t="s">
        <v>73</v>
      </c>
      <c r="L73" s="21" t="str">
        <f>+(UPPER(TEXT(Tabla1162937946[[#This Row],[FECHA LLEGADA  (día/mes/año)]],"MMMM")))</f>
        <v>FEBRERO</v>
      </c>
      <c r="M73" s="21" t="str">
        <f>+(UPPER(TEXT(Tabla1162937946[[#This Row],[FECHA LLEGADA  (día/mes/año)]],"DDD")))</f>
        <v>MAR</v>
      </c>
      <c r="N73" s="18">
        <v>44229</v>
      </c>
      <c r="O73" s="25">
        <v>0.25</v>
      </c>
      <c r="P73" s="25">
        <v>0.79166666666666663</v>
      </c>
      <c r="Q73" s="19"/>
      <c r="R73" s="26" t="s">
        <v>79</v>
      </c>
      <c r="S73" s="26" t="s">
        <v>81</v>
      </c>
      <c r="T73" s="14" t="s">
        <v>82</v>
      </c>
      <c r="U73" s="15" t="s">
        <v>130</v>
      </c>
      <c r="V73" s="14"/>
      <c r="W73" s="14"/>
      <c r="X73" s="14"/>
      <c r="Y73" s="14">
        <f>SUM(Tabla1162937946[[#This Row],[PASAJEROS DESEMBARQUE ]:[PASAJEROS EN TRÁNSITO ]])</f>
        <v>0</v>
      </c>
      <c r="Z73" s="14"/>
      <c r="AA73" s="14"/>
      <c r="AB73" s="20"/>
    </row>
    <row r="74" spans="1:28" s="13" customFormat="1" ht="22.5" customHeight="1" x14ac:dyDescent="0.2">
      <c r="A74" s="14" t="s">
        <v>30</v>
      </c>
      <c r="B74" s="27"/>
      <c r="C74" s="15"/>
      <c r="D74" s="15" t="s">
        <v>96</v>
      </c>
      <c r="E74" s="15" t="s">
        <v>63</v>
      </c>
      <c r="F74" s="16"/>
      <c r="G74" s="16"/>
      <c r="H74" s="23">
        <v>135</v>
      </c>
      <c r="I74" s="17"/>
      <c r="J74" s="24">
        <v>9961</v>
      </c>
      <c r="K74" s="22" t="s">
        <v>76</v>
      </c>
      <c r="L74" s="21" t="str">
        <f>+(UPPER(TEXT(Tabla1162937946[[#This Row],[FECHA LLEGADA  (día/mes/año)]],"MMMM")))</f>
        <v>FEBRERO</v>
      </c>
      <c r="M74" s="21" t="str">
        <f>+(UPPER(TEXT(Tabla1162937946[[#This Row],[FECHA LLEGADA  (día/mes/año)]],"DDD")))</f>
        <v>SÁB</v>
      </c>
      <c r="N74" s="18">
        <v>44233</v>
      </c>
      <c r="O74" s="25">
        <v>0.25</v>
      </c>
      <c r="P74" s="25">
        <v>0.75</v>
      </c>
      <c r="Q74" s="19"/>
      <c r="R74" s="26" t="s">
        <v>80</v>
      </c>
      <c r="S74" s="26" t="s">
        <v>82</v>
      </c>
      <c r="T74" s="14" t="s">
        <v>82</v>
      </c>
      <c r="U74" s="15" t="s">
        <v>130</v>
      </c>
      <c r="V74" s="14"/>
      <c r="W74" s="14"/>
      <c r="X74" s="14"/>
      <c r="Y74" s="14">
        <f>SUM(Tabla1162937946[[#This Row],[PASAJEROS DESEMBARQUE ]:[PASAJEROS EN TRÁNSITO ]])</f>
        <v>0</v>
      </c>
      <c r="Z74" s="14"/>
      <c r="AA74" s="14"/>
      <c r="AB74" s="20"/>
    </row>
    <row r="75" spans="1:28" s="13" customFormat="1" ht="22.5" customHeight="1" x14ac:dyDescent="0.2">
      <c r="A75" s="14" t="s">
        <v>30</v>
      </c>
      <c r="B75" s="28"/>
      <c r="C75" s="29"/>
      <c r="D75" s="29" t="s">
        <v>143</v>
      </c>
      <c r="E75" s="29" t="s">
        <v>147</v>
      </c>
      <c r="F75" s="30"/>
      <c r="G75" s="30"/>
      <c r="H75" s="31">
        <v>131.46</v>
      </c>
      <c r="I75" s="32"/>
      <c r="J75" s="24">
        <v>10038</v>
      </c>
      <c r="K75" s="34" t="s">
        <v>142</v>
      </c>
      <c r="L75" s="21" t="str">
        <f>+(UPPER(TEXT(Tabla1162937946[[#This Row],[FECHA LLEGADA  (día/mes/año)]],"MMMM")))</f>
        <v>FEBRERO</v>
      </c>
      <c r="M75" s="21" t="str">
        <f>+(UPPER(TEXT(Tabla1162937946[[#This Row],[FECHA LLEGADA  (día/mes/año)]],"DDD")))</f>
        <v>LUN</v>
      </c>
      <c r="N75" s="35">
        <v>44235</v>
      </c>
      <c r="O75" s="36">
        <v>0.33333333333333331</v>
      </c>
      <c r="P75" s="36">
        <v>0.75</v>
      </c>
      <c r="Q75" s="37"/>
      <c r="R75" s="28" t="s">
        <v>80</v>
      </c>
      <c r="S75" s="28" t="s">
        <v>81</v>
      </c>
      <c r="T75" s="35" t="s">
        <v>82</v>
      </c>
      <c r="U75" s="15" t="s">
        <v>130</v>
      </c>
      <c r="V75" s="38"/>
      <c r="W75" s="38"/>
      <c r="X75" s="38"/>
      <c r="Y75" s="21">
        <f>SUM(Tabla1162937946[[#This Row],[PASAJEROS DESEMBARQUE ]:[PASAJEROS EN TRÁNSITO ]])</f>
        <v>0</v>
      </c>
      <c r="Z75" s="38"/>
      <c r="AA75" s="38"/>
      <c r="AB75" s="39"/>
    </row>
    <row r="76" spans="1:28" s="13" customFormat="1" ht="22.5" customHeight="1" x14ac:dyDescent="0.2">
      <c r="A76" s="14" t="s">
        <v>30</v>
      </c>
      <c r="B76" s="27"/>
      <c r="C76" s="15"/>
      <c r="D76" s="15" t="s">
        <v>34</v>
      </c>
      <c r="E76" s="15" t="s">
        <v>60</v>
      </c>
      <c r="F76" s="16"/>
      <c r="G76" s="16"/>
      <c r="H76" s="23">
        <v>237.95</v>
      </c>
      <c r="I76" s="17"/>
      <c r="J76" s="24">
        <v>61849</v>
      </c>
      <c r="K76" s="22" t="s">
        <v>75</v>
      </c>
      <c r="L76" s="21" t="str">
        <f>+(UPPER(TEXT(Tabla1162937946[[#This Row],[FECHA LLEGADA  (día/mes/año)]],"MMMM")))</f>
        <v>FEBRERO</v>
      </c>
      <c r="M76" s="21" t="str">
        <f>+(UPPER(TEXT(Tabla1162937946[[#This Row],[FECHA LLEGADA  (día/mes/año)]],"DDD")))</f>
        <v>JUE</v>
      </c>
      <c r="N76" s="18">
        <v>44238</v>
      </c>
      <c r="O76" s="25">
        <v>0.29166666666666669</v>
      </c>
      <c r="P76" s="25">
        <v>0.70833333333333337</v>
      </c>
      <c r="Q76" s="19"/>
      <c r="R76" s="26" t="s">
        <v>79</v>
      </c>
      <c r="S76" s="26" t="s">
        <v>81</v>
      </c>
      <c r="T76" s="14" t="s">
        <v>82</v>
      </c>
      <c r="U76" s="15" t="s">
        <v>130</v>
      </c>
      <c r="V76" s="14"/>
      <c r="W76" s="14"/>
      <c r="X76" s="14"/>
      <c r="Y76" s="14">
        <f>SUM(Tabla1162937946[[#This Row],[PASAJEROS DESEMBARQUE ]:[PASAJEROS EN TRÁNSITO ]])</f>
        <v>0</v>
      </c>
      <c r="Z76" s="14"/>
      <c r="AA76" s="14"/>
      <c r="AB76" s="20"/>
    </row>
    <row r="77" spans="1:28" s="13" customFormat="1" ht="22.5" customHeight="1" x14ac:dyDescent="0.2">
      <c r="A77" s="14" t="s">
        <v>30</v>
      </c>
      <c r="B77" s="27">
        <v>44076</v>
      </c>
      <c r="C77" s="15"/>
      <c r="D77" s="15" t="s">
        <v>42</v>
      </c>
      <c r="E77" s="15" t="s">
        <v>63</v>
      </c>
      <c r="F77" s="16"/>
      <c r="G77" s="16"/>
      <c r="H77" s="23" t="s">
        <v>70</v>
      </c>
      <c r="I77" s="17"/>
      <c r="J77" s="24" t="s">
        <v>72</v>
      </c>
      <c r="K77" s="22" t="s">
        <v>76</v>
      </c>
      <c r="L77" s="21" t="str">
        <f>+(UPPER(TEXT(Tabla1162937946[[#This Row],[FECHA LLEGADA  (día/mes/año)]],"MMMM")))</f>
        <v>FEBRERO</v>
      </c>
      <c r="M77" s="21" t="str">
        <f>+(UPPER(TEXT(Tabla1162937946[[#This Row],[FECHA LLEGADA  (día/mes/año)]],"DDD")))</f>
        <v>SÁB</v>
      </c>
      <c r="N77" s="18">
        <v>44240</v>
      </c>
      <c r="O77" s="25">
        <v>0.25</v>
      </c>
      <c r="P77" s="25">
        <v>0.75</v>
      </c>
      <c r="Q77" s="19"/>
      <c r="R77" s="26" t="s">
        <v>80</v>
      </c>
      <c r="S77" s="26" t="s">
        <v>82</v>
      </c>
      <c r="T77" s="14" t="s">
        <v>82</v>
      </c>
      <c r="U77" s="15" t="s">
        <v>130</v>
      </c>
      <c r="V77" s="14"/>
      <c r="W77" s="14"/>
      <c r="X77" s="14"/>
      <c r="Y77" s="14">
        <f>SUM(Tabla1162937946[[#This Row],[PASAJEROS DESEMBARQUE ]:[PASAJEROS EN TRÁNSITO ]])</f>
        <v>0</v>
      </c>
      <c r="Z77" s="14"/>
      <c r="AA77" s="14"/>
      <c r="AB77" s="20"/>
    </row>
    <row r="78" spans="1:28" s="13" customFormat="1" ht="22.5" customHeight="1" x14ac:dyDescent="0.2">
      <c r="A78" s="14" t="s">
        <v>30</v>
      </c>
      <c r="B78" s="27"/>
      <c r="C78" s="15"/>
      <c r="D78" s="15" t="s">
        <v>36</v>
      </c>
      <c r="E78" s="15" t="s">
        <v>60</v>
      </c>
      <c r="F78" s="16"/>
      <c r="G78" s="16"/>
      <c r="H78" s="23">
        <v>237</v>
      </c>
      <c r="I78" s="17"/>
      <c r="J78" s="24">
        <v>61396</v>
      </c>
      <c r="K78" s="22" t="s">
        <v>75</v>
      </c>
      <c r="L78" s="21" t="str">
        <f>+(UPPER(TEXT(Tabla1162937946[[#This Row],[FECHA LLEGADA  (día/mes/año)]],"MMMM")))</f>
        <v>FEBRERO</v>
      </c>
      <c r="M78" s="21" t="str">
        <f>+(UPPER(TEXT(Tabla1162937946[[#This Row],[FECHA LLEGADA  (día/mes/año)]],"DDD")))</f>
        <v>DOM</v>
      </c>
      <c r="N78" s="18">
        <v>44241</v>
      </c>
      <c r="O78" s="25">
        <v>0.29166666666666669</v>
      </c>
      <c r="P78" s="25">
        <v>0.70833333333333337</v>
      </c>
      <c r="Q78" s="19"/>
      <c r="R78" s="26" t="s">
        <v>79</v>
      </c>
      <c r="S78" s="26" t="s">
        <v>81</v>
      </c>
      <c r="T78" s="14" t="s">
        <v>82</v>
      </c>
      <c r="U78" s="15" t="s">
        <v>130</v>
      </c>
      <c r="V78" s="14"/>
      <c r="W78" s="14"/>
      <c r="X78" s="14"/>
      <c r="Y78" s="14">
        <f>SUM(Tabla1162937946[[#This Row],[PASAJEROS DESEMBARQUE ]:[PASAJEROS EN TRÁNSITO ]])</f>
        <v>0</v>
      </c>
      <c r="Z78" s="14"/>
      <c r="AA78" s="14"/>
      <c r="AB78" s="20"/>
    </row>
    <row r="79" spans="1:28" s="13" customFormat="1" ht="22.5" customHeight="1" x14ac:dyDescent="0.2">
      <c r="A79" s="14" t="s">
        <v>30</v>
      </c>
      <c r="B79" s="27"/>
      <c r="C79" s="15"/>
      <c r="D79" s="15" t="s">
        <v>35</v>
      </c>
      <c r="E79" s="15" t="s">
        <v>61</v>
      </c>
      <c r="F79" s="16"/>
      <c r="G79" s="16"/>
      <c r="H79" s="23">
        <v>288.61</v>
      </c>
      <c r="I79" s="17"/>
      <c r="J79" s="24">
        <v>113561</v>
      </c>
      <c r="K79" s="22" t="s">
        <v>75</v>
      </c>
      <c r="L79" s="21" t="str">
        <f>+(UPPER(TEXT(Tabla1162937946[[#This Row],[FECHA LLEGADA  (día/mes/año)]],"MMMM")))</f>
        <v>FEBRERO</v>
      </c>
      <c r="M79" s="21" t="str">
        <f>+(UPPER(TEXT(Tabla1162937946[[#This Row],[FECHA LLEGADA  (día/mes/año)]],"DDD")))</f>
        <v>MAR</v>
      </c>
      <c r="N79" s="18">
        <v>44243</v>
      </c>
      <c r="O79" s="25">
        <v>0.29166666666666669</v>
      </c>
      <c r="P79" s="25">
        <v>0.79166666666666663</v>
      </c>
      <c r="Q79" s="19"/>
      <c r="R79" s="26" t="s">
        <v>79</v>
      </c>
      <c r="S79" s="26" t="s">
        <v>81</v>
      </c>
      <c r="T79" s="14" t="s">
        <v>82</v>
      </c>
      <c r="U79" s="15" t="s">
        <v>130</v>
      </c>
      <c r="V79" s="14"/>
      <c r="W79" s="14"/>
      <c r="X79" s="14"/>
      <c r="Y79" s="14">
        <f>SUM(Tabla1162937946[[#This Row],[PASAJEROS DESEMBARQUE ]:[PASAJEROS EN TRÁNSITO ]])</f>
        <v>0</v>
      </c>
      <c r="Z79" s="14"/>
      <c r="AA79" s="14"/>
      <c r="AB79" s="20"/>
    </row>
    <row r="80" spans="1:28" s="13" customFormat="1" ht="22.5" customHeight="1" x14ac:dyDescent="0.2">
      <c r="A80" s="14" t="s">
        <v>30</v>
      </c>
      <c r="B80" s="27"/>
      <c r="C80" s="15"/>
      <c r="D80" s="15" t="s">
        <v>45</v>
      </c>
      <c r="E80" s="15" t="s">
        <v>62</v>
      </c>
      <c r="F80" s="16"/>
      <c r="G80" s="16"/>
      <c r="H80" s="23">
        <v>205.46</v>
      </c>
      <c r="I80" s="17"/>
      <c r="J80" s="24">
        <v>28518</v>
      </c>
      <c r="K80" s="22" t="s">
        <v>73</v>
      </c>
      <c r="L80" s="21" t="str">
        <f>+(UPPER(TEXT(Tabla1162937946[[#This Row],[FECHA LLEGADA  (día/mes/año)]],"MMMM")))</f>
        <v>FEBRERO</v>
      </c>
      <c r="M80" s="21" t="str">
        <f>+(UPPER(TEXT(Tabla1162937946[[#This Row],[FECHA LLEGADA  (día/mes/año)]],"DDD")))</f>
        <v>VIE</v>
      </c>
      <c r="N80" s="18">
        <v>44246</v>
      </c>
      <c r="O80" s="25">
        <v>0.8125</v>
      </c>
      <c r="P80" s="25" t="s">
        <v>78</v>
      </c>
      <c r="Q80" s="19"/>
      <c r="R80" s="26" t="s">
        <v>79</v>
      </c>
      <c r="S80" s="26" t="s">
        <v>81</v>
      </c>
      <c r="T80" s="14" t="s">
        <v>82</v>
      </c>
      <c r="U80" s="15" t="s">
        <v>130</v>
      </c>
      <c r="V80" s="14"/>
      <c r="W80" s="14"/>
      <c r="X80" s="14"/>
      <c r="Y80" s="14">
        <f>SUM(Tabla1162937946[[#This Row],[PASAJEROS DESEMBARQUE ]:[PASAJEROS EN TRÁNSITO ]])</f>
        <v>0</v>
      </c>
      <c r="Z80" s="14"/>
      <c r="AA80" s="14"/>
      <c r="AB80" s="20"/>
    </row>
    <row r="81" spans="1:28" s="13" customFormat="1" ht="22.5" customHeight="1" x14ac:dyDescent="0.2">
      <c r="A81" s="14" t="s">
        <v>30</v>
      </c>
      <c r="B81" s="27"/>
      <c r="C81" s="15"/>
      <c r="D81" s="15" t="s">
        <v>95</v>
      </c>
      <c r="E81" s="15" t="s">
        <v>111</v>
      </c>
      <c r="F81" s="16"/>
      <c r="G81" s="16"/>
      <c r="H81" s="23">
        <v>138</v>
      </c>
      <c r="I81" s="17"/>
      <c r="J81" s="24">
        <v>4228</v>
      </c>
      <c r="K81" s="22" t="s">
        <v>73</v>
      </c>
      <c r="L81" s="21" t="str">
        <f>+(UPPER(TEXT(Tabla1162937946[[#This Row],[FECHA LLEGADA  (día/mes/año)]],"MMMM")))</f>
        <v>FEBRERO</v>
      </c>
      <c r="M81" s="21" t="str">
        <f>+(UPPER(TEXT(Tabla1162937946[[#This Row],[FECHA LLEGADA  (día/mes/año)]],"DDD")))</f>
        <v>SÁB</v>
      </c>
      <c r="N81" s="18">
        <v>44247</v>
      </c>
      <c r="O81" s="25">
        <v>0.25</v>
      </c>
      <c r="P81" s="25">
        <v>0.75</v>
      </c>
      <c r="Q81" s="19"/>
      <c r="R81" s="26" t="s">
        <v>80</v>
      </c>
      <c r="S81" s="26" t="s">
        <v>82</v>
      </c>
      <c r="T81" s="14" t="s">
        <v>82</v>
      </c>
      <c r="U81" s="15" t="s">
        <v>130</v>
      </c>
      <c r="V81" s="14"/>
      <c r="W81" s="14"/>
      <c r="X81" s="14"/>
      <c r="Y81" s="14">
        <f>SUM(Tabla1162937946[[#This Row],[PASAJEROS DESEMBARQUE ]:[PASAJEROS EN TRÁNSITO ]])</f>
        <v>0</v>
      </c>
      <c r="Z81" s="14"/>
      <c r="AA81" s="14"/>
      <c r="AB81" s="20"/>
    </row>
    <row r="82" spans="1:28" s="13" customFormat="1" ht="22.5" customHeight="1" x14ac:dyDescent="0.2">
      <c r="A82" s="14" t="s">
        <v>30</v>
      </c>
      <c r="B82" s="27"/>
      <c r="C82" s="15"/>
      <c r="D82" s="15" t="s">
        <v>45</v>
      </c>
      <c r="E82" s="15" t="s">
        <v>62</v>
      </c>
      <c r="F82" s="16"/>
      <c r="G82" s="16"/>
      <c r="H82" s="23">
        <v>205.46</v>
      </c>
      <c r="I82" s="17"/>
      <c r="J82" s="24">
        <v>28518</v>
      </c>
      <c r="K82" s="22" t="s">
        <v>73</v>
      </c>
      <c r="L82" s="21" t="str">
        <f>+(UPPER(TEXT(Tabla1162937946[[#This Row],[FECHA LLEGADA  (día/mes/año)]],"MMMM")))</f>
        <v>FEBRERO</v>
      </c>
      <c r="M82" s="21" t="str">
        <f>+(UPPER(TEXT(Tabla1162937946[[#This Row],[FECHA LLEGADA  (día/mes/año)]],"DDD")))</f>
        <v>SÁB</v>
      </c>
      <c r="N82" s="18">
        <v>44247</v>
      </c>
      <c r="O82" s="25" t="s">
        <v>78</v>
      </c>
      <c r="P82" s="25">
        <v>0.83333333333333337</v>
      </c>
      <c r="Q82" s="19"/>
      <c r="R82" s="26" t="s">
        <v>79</v>
      </c>
      <c r="S82" s="26" t="s">
        <v>81</v>
      </c>
      <c r="T82" s="14" t="s">
        <v>82</v>
      </c>
      <c r="U82" s="15" t="s">
        <v>130</v>
      </c>
      <c r="V82" s="14"/>
      <c r="W82" s="14"/>
      <c r="X82" s="14"/>
      <c r="Y82" s="14">
        <f>SUM(Tabla1162937946[[#This Row],[PASAJEROS DESEMBARQUE ]:[PASAJEROS EN TRÁNSITO ]])</f>
        <v>0</v>
      </c>
      <c r="Z82" s="14"/>
      <c r="AA82" s="14"/>
      <c r="AB82" s="20"/>
    </row>
    <row r="83" spans="1:28" s="13" customFormat="1" ht="22.5" customHeight="1" x14ac:dyDescent="0.2">
      <c r="A83" s="14" t="s">
        <v>30</v>
      </c>
      <c r="B83" s="27"/>
      <c r="C83" s="15"/>
      <c r="D83" s="15" t="s">
        <v>95</v>
      </c>
      <c r="E83" s="15" t="s">
        <v>111</v>
      </c>
      <c r="F83" s="16"/>
      <c r="G83" s="16"/>
      <c r="H83" s="23">
        <v>138</v>
      </c>
      <c r="I83" s="17"/>
      <c r="J83" s="24">
        <v>4228</v>
      </c>
      <c r="K83" s="22" t="s">
        <v>73</v>
      </c>
      <c r="L83" s="21" t="str">
        <f>+(UPPER(TEXT(Tabla1162937946[[#This Row],[FECHA LLEGADA  (día/mes/año)]],"MMMM")))</f>
        <v>FEBRERO</v>
      </c>
      <c r="M83" s="21" t="str">
        <f>+(UPPER(TEXT(Tabla1162937946[[#This Row],[FECHA LLEGADA  (día/mes/año)]],"DDD")))</f>
        <v>LUN</v>
      </c>
      <c r="N83" s="18">
        <v>44249</v>
      </c>
      <c r="O83" s="25">
        <v>0.66666666666666663</v>
      </c>
      <c r="P83" s="25">
        <v>0.75</v>
      </c>
      <c r="Q83" s="19"/>
      <c r="R83" s="26" t="s">
        <v>80</v>
      </c>
      <c r="S83" s="26" t="s">
        <v>81</v>
      </c>
      <c r="T83" s="14" t="s">
        <v>82</v>
      </c>
      <c r="U83" s="15" t="s">
        <v>130</v>
      </c>
      <c r="V83" s="14"/>
      <c r="W83" s="14"/>
      <c r="X83" s="14"/>
      <c r="Y83" s="14">
        <f>SUM(Tabla1162937946[[#This Row],[PASAJEROS DESEMBARQUE ]:[PASAJEROS EN TRÁNSITO ]])</f>
        <v>0</v>
      </c>
      <c r="Z83" s="14"/>
      <c r="AA83" s="14"/>
      <c r="AB83" s="20"/>
    </row>
    <row r="84" spans="1:28" s="13" customFormat="1" ht="22.5" customHeight="1" x14ac:dyDescent="0.2">
      <c r="A84" s="14" t="s">
        <v>30</v>
      </c>
      <c r="B84" s="28"/>
      <c r="C84" s="29"/>
      <c r="D84" s="29" t="s">
        <v>143</v>
      </c>
      <c r="E84" s="29" t="s">
        <v>147</v>
      </c>
      <c r="F84" s="30"/>
      <c r="G84" s="30"/>
      <c r="H84" s="31">
        <v>131.46</v>
      </c>
      <c r="I84" s="32"/>
      <c r="J84" s="24">
        <v>10038</v>
      </c>
      <c r="K84" s="34" t="s">
        <v>142</v>
      </c>
      <c r="L84" s="21" t="str">
        <f>+(UPPER(TEXT(Tabla1162937946[[#This Row],[FECHA LLEGADA  (día/mes/año)]],"MMMM")))</f>
        <v>FEBRERO</v>
      </c>
      <c r="M84" s="21" t="str">
        <f>+(UPPER(TEXT(Tabla1162937946[[#This Row],[FECHA LLEGADA  (día/mes/año)]],"DDD")))</f>
        <v>LUN</v>
      </c>
      <c r="N84" s="35">
        <v>44249</v>
      </c>
      <c r="O84" s="36">
        <v>0.33333333333333331</v>
      </c>
      <c r="P84" s="36">
        <v>0.91666666666666663</v>
      </c>
      <c r="Q84" s="37"/>
      <c r="R84" s="28" t="s">
        <v>80</v>
      </c>
      <c r="S84" s="28" t="s">
        <v>81</v>
      </c>
      <c r="T84" s="35" t="s">
        <v>82</v>
      </c>
      <c r="U84" s="15" t="s">
        <v>130</v>
      </c>
      <c r="V84" s="38"/>
      <c r="W84" s="38"/>
      <c r="X84" s="38"/>
      <c r="Y84" s="21">
        <f>SUM(Tabla1162937946[[#This Row],[PASAJEROS DESEMBARQUE ]:[PASAJEROS EN TRÁNSITO ]])</f>
        <v>0</v>
      </c>
      <c r="Z84" s="38"/>
      <c r="AA84" s="38"/>
      <c r="AB84" s="39"/>
    </row>
    <row r="85" spans="1:28" s="13" customFormat="1" ht="22.5" customHeight="1" x14ac:dyDescent="0.2">
      <c r="A85" s="14" t="s">
        <v>30</v>
      </c>
      <c r="B85" s="27">
        <v>44003</v>
      </c>
      <c r="C85" s="15"/>
      <c r="D85" s="15" t="s">
        <v>33</v>
      </c>
      <c r="E85" s="15" t="s">
        <v>59</v>
      </c>
      <c r="F85" s="16"/>
      <c r="G85" s="16"/>
      <c r="H85" s="23" t="s">
        <v>69</v>
      </c>
      <c r="I85" s="17"/>
      <c r="J85" s="24" t="s">
        <v>71</v>
      </c>
      <c r="K85" s="22" t="s">
        <v>74</v>
      </c>
      <c r="L85" s="21" t="str">
        <f>+(UPPER(TEXT(Tabla1162937946[[#This Row],[FECHA LLEGADA  (día/mes/año)]],"MMMM")))</f>
        <v>MARZO</v>
      </c>
      <c r="M85" s="21" t="str">
        <f>+(UPPER(TEXT(Tabla1162937946[[#This Row],[FECHA LLEGADA  (día/mes/año)]],"DDD")))</f>
        <v>LUN</v>
      </c>
      <c r="N85" s="18">
        <v>44256</v>
      </c>
      <c r="O85" s="25">
        <v>0.29166666666666669</v>
      </c>
      <c r="P85" s="25">
        <v>0.70833333333333337</v>
      </c>
      <c r="Q85" s="19"/>
      <c r="R85" s="26" t="s">
        <v>80</v>
      </c>
      <c r="S85" s="26" t="s">
        <v>81</v>
      </c>
      <c r="T85" s="14" t="s">
        <v>82</v>
      </c>
      <c r="U85" s="15" t="s">
        <v>130</v>
      </c>
      <c r="V85" s="14"/>
      <c r="W85" s="14"/>
      <c r="X85" s="14"/>
      <c r="Y85" s="14">
        <f>SUM(Tabla1162937946[[#This Row],[PASAJEROS DESEMBARQUE ]:[PASAJEROS EN TRÁNSITO ]])</f>
        <v>0</v>
      </c>
      <c r="Z85" s="14"/>
      <c r="AA85" s="14"/>
      <c r="AB85" s="20"/>
    </row>
    <row r="86" spans="1:28" s="13" customFormat="1" ht="22.5" customHeight="1" x14ac:dyDescent="0.2">
      <c r="A86" s="14" t="s">
        <v>30</v>
      </c>
      <c r="B86" s="27"/>
      <c r="C86" s="15"/>
      <c r="D86" s="15" t="s">
        <v>35</v>
      </c>
      <c r="E86" s="15" t="s">
        <v>61</v>
      </c>
      <c r="F86" s="16"/>
      <c r="G86" s="16"/>
      <c r="H86" s="23">
        <v>288.61</v>
      </c>
      <c r="I86" s="17"/>
      <c r="J86" s="24">
        <v>113561</v>
      </c>
      <c r="K86" s="22" t="s">
        <v>75</v>
      </c>
      <c r="L86" s="21" t="str">
        <f>+(UPPER(TEXT(Tabla1162937946[[#This Row],[FECHA LLEGADA  (día/mes/año)]],"MMMM")))</f>
        <v>MARZO</v>
      </c>
      <c r="M86" s="21" t="str">
        <f>+(UPPER(TEXT(Tabla1162937946[[#This Row],[FECHA LLEGADA  (día/mes/año)]],"DDD")))</f>
        <v>MAR</v>
      </c>
      <c r="N86" s="18">
        <v>44257</v>
      </c>
      <c r="O86" s="25">
        <v>0.29166666666666669</v>
      </c>
      <c r="P86" s="25">
        <v>0.79166666666666663</v>
      </c>
      <c r="Q86" s="19"/>
      <c r="R86" s="26" t="s">
        <v>79</v>
      </c>
      <c r="S86" s="26" t="s">
        <v>81</v>
      </c>
      <c r="T86" s="14" t="s">
        <v>82</v>
      </c>
      <c r="U86" s="15" t="s">
        <v>130</v>
      </c>
      <c r="V86" s="14"/>
      <c r="W86" s="14"/>
      <c r="X86" s="14"/>
      <c r="Y86" s="14">
        <f>SUM(Tabla1162937946[[#This Row],[PASAJEROS DESEMBARQUE ]:[PASAJEROS EN TRÁNSITO ]])</f>
        <v>0</v>
      </c>
      <c r="Z86" s="14"/>
      <c r="AA86" s="14"/>
      <c r="AB86" s="20"/>
    </row>
    <row r="87" spans="1:28" s="13" customFormat="1" ht="22.5" customHeight="1" x14ac:dyDescent="0.2">
      <c r="A87" s="14" t="s">
        <v>30</v>
      </c>
      <c r="B87" s="27"/>
      <c r="C87" s="15"/>
      <c r="D87" s="15" t="s">
        <v>36</v>
      </c>
      <c r="E87" s="15" t="s">
        <v>60</v>
      </c>
      <c r="F87" s="16"/>
      <c r="G87" s="16"/>
      <c r="H87" s="23">
        <v>237</v>
      </c>
      <c r="I87" s="17"/>
      <c r="J87" s="24">
        <v>61396</v>
      </c>
      <c r="K87" s="22" t="s">
        <v>75</v>
      </c>
      <c r="L87" s="21" t="str">
        <f>+(UPPER(TEXT(Tabla1162937946[[#This Row],[FECHA LLEGADA  (día/mes/año)]],"MMMM")))</f>
        <v>MARZO</v>
      </c>
      <c r="M87" s="21" t="str">
        <f>+(UPPER(TEXT(Tabla1162937946[[#This Row],[FECHA LLEGADA  (día/mes/año)]],"DDD")))</f>
        <v>VIE</v>
      </c>
      <c r="N87" s="18">
        <v>44260</v>
      </c>
      <c r="O87" s="25">
        <v>0.33333333333333331</v>
      </c>
      <c r="P87" s="25">
        <v>0.75</v>
      </c>
      <c r="Q87" s="19"/>
      <c r="R87" s="26" t="s">
        <v>79</v>
      </c>
      <c r="S87" s="26" t="s">
        <v>81</v>
      </c>
      <c r="T87" s="14" t="s">
        <v>82</v>
      </c>
      <c r="U87" s="15" t="s">
        <v>130</v>
      </c>
      <c r="V87" s="14"/>
      <c r="W87" s="14"/>
      <c r="X87" s="14"/>
      <c r="Y87" s="14">
        <f>SUM(Tabla1162937946[[#This Row],[PASAJEROS DESEMBARQUE ]:[PASAJEROS EN TRÁNSITO ]])</f>
        <v>0</v>
      </c>
      <c r="Z87" s="14"/>
      <c r="AA87" s="14"/>
      <c r="AB87" s="20"/>
    </row>
    <row r="88" spans="1:28" s="13" customFormat="1" ht="22.5" customHeight="1" x14ac:dyDescent="0.2">
      <c r="A88" s="14" t="s">
        <v>30</v>
      </c>
      <c r="B88" s="27"/>
      <c r="C88" s="15"/>
      <c r="D88" s="15" t="s">
        <v>46</v>
      </c>
      <c r="E88" s="15" t="s">
        <v>61</v>
      </c>
      <c r="F88" s="16"/>
      <c r="G88" s="16"/>
      <c r="H88" s="23">
        <v>181</v>
      </c>
      <c r="I88" s="17"/>
      <c r="J88" s="24">
        <v>30312</v>
      </c>
      <c r="K88" s="22" t="s">
        <v>75</v>
      </c>
      <c r="L88" s="21" t="str">
        <f>+(UPPER(TEXT(Tabla1162937946[[#This Row],[FECHA LLEGADA  (día/mes/año)]],"MMMM")))</f>
        <v>MARZO</v>
      </c>
      <c r="M88" s="21" t="str">
        <f>+(UPPER(TEXT(Tabla1162937946[[#This Row],[FECHA LLEGADA  (día/mes/año)]],"DDD")))</f>
        <v>VIE</v>
      </c>
      <c r="N88" s="18">
        <v>44260</v>
      </c>
      <c r="O88" s="25">
        <v>0.29166666666666669</v>
      </c>
      <c r="P88" s="25">
        <v>0.75</v>
      </c>
      <c r="Q88" s="19"/>
      <c r="R88" s="26" t="s">
        <v>79</v>
      </c>
      <c r="S88" s="26" t="s">
        <v>81</v>
      </c>
      <c r="T88" s="14" t="s">
        <v>82</v>
      </c>
      <c r="U88" s="15" t="s">
        <v>130</v>
      </c>
      <c r="V88" s="14"/>
      <c r="W88" s="14"/>
      <c r="X88" s="14"/>
      <c r="Y88" s="14">
        <f>SUM(Tabla1162937946[[#This Row],[PASAJEROS DESEMBARQUE ]:[PASAJEROS EN TRÁNSITO ]])</f>
        <v>0</v>
      </c>
      <c r="Z88" s="14"/>
      <c r="AA88" s="14"/>
      <c r="AB88" s="20"/>
    </row>
    <row r="89" spans="1:28" s="13" customFormat="1" ht="22.5" customHeight="1" x14ac:dyDescent="0.2">
      <c r="A89" s="14" t="s">
        <v>30</v>
      </c>
      <c r="B89" s="27"/>
      <c r="C89" s="15"/>
      <c r="D89" s="15" t="s">
        <v>96</v>
      </c>
      <c r="E89" s="15" t="s">
        <v>63</v>
      </c>
      <c r="F89" s="16"/>
      <c r="G89" s="16"/>
      <c r="H89" s="23">
        <v>135</v>
      </c>
      <c r="I89" s="17"/>
      <c r="J89" s="24">
        <v>9961</v>
      </c>
      <c r="K89" s="22" t="s">
        <v>76</v>
      </c>
      <c r="L89" s="21" t="str">
        <f>+(UPPER(TEXT(Tabla1162937946[[#This Row],[FECHA LLEGADA  (día/mes/año)]],"MMMM")))</f>
        <v>MARZO</v>
      </c>
      <c r="M89" s="21" t="str">
        <f>+(UPPER(TEXT(Tabla1162937946[[#This Row],[FECHA LLEGADA  (día/mes/año)]],"DDD")))</f>
        <v>SÁB</v>
      </c>
      <c r="N89" s="18">
        <v>44261</v>
      </c>
      <c r="O89" s="25">
        <v>0.25</v>
      </c>
      <c r="P89" s="25">
        <v>0.75</v>
      </c>
      <c r="Q89" s="19"/>
      <c r="R89" s="26" t="s">
        <v>80</v>
      </c>
      <c r="S89" s="26" t="s">
        <v>82</v>
      </c>
      <c r="T89" s="14" t="s">
        <v>82</v>
      </c>
      <c r="U89" s="15" t="s">
        <v>130</v>
      </c>
      <c r="V89" s="14"/>
      <c r="W89" s="14"/>
      <c r="X89" s="14"/>
      <c r="Y89" s="14">
        <f>SUM(Tabla1162937946[[#This Row],[PASAJEROS DESEMBARQUE ]:[PASAJEROS EN TRÁNSITO ]])</f>
        <v>0</v>
      </c>
      <c r="Z89" s="14"/>
      <c r="AA89" s="14"/>
      <c r="AB89" s="20"/>
    </row>
    <row r="90" spans="1:28" s="13" customFormat="1" ht="22.5" customHeight="1" x14ac:dyDescent="0.2">
      <c r="A90" s="14" t="s">
        <v>30</v>
      </c>
      <c r="B90" s="27"/>
      <c r="C90" s="15"/>
      <c r="D90" s="15" t="s">
        <v>34</v>
      </c>
      <c r="E90" s="15" t="s">
        <v>60</v>
      </c>
      <c r="F90" s="16"/>
      <c r="G90" s="16"/>
      <c r="H90" s="23">
        <v>237.95</v>
      </c>
      <c r="I90" s="17"/>
      <c r="J90" s="24">
        <v>61849</v>
      </c>
      <c r="K90" s="22" t="s">
        <v>75</v>
      </c>
      <c r="L90" s="21" t="str">
        <f>+(UPPER(TEXT(Tabla1162937946[[#This Row],[FECHA LLEGADA  (día/mes/año)]],"MMMM")))</f>
        <v>MARZO</v>
      </c>
      <c r="M90" s="21" t="str">
        <f>+(UPPER(TEXT(Tabla1162937946[[#This Row],[FECHA LLEGADA  (día/mes/año)]],"DDD")))</f>
        <v>MIÉ</v>
      </c>
      <c r="N90" s="18">
        <v>44272</v>
      </c>
      <c r="O90" s="25">
        <v>0.29166666666666669</v>
      </c>
      <c r="P90" s="25">
        <v>0.70833333333333337</v>
      </c>
      <c r="Q90" s="19"/>
      <c r="R90" s="26" t="s">
        <v>79</v>
      </c>
      <c r="S90" s="26" t="s">
        <v>81</v>
      </c>
      <c r="T90" s="14" t="s">
        <v>82</v>
      </c>
      <c r="U90" s="15" t="s">
        <v>130</v>
      </c>
      <c r="V90" s="14"/>
      <c r="W90" s="14"/>
      <c r="X90" s="14"/>
      <c r="Y90" s="14">
        <f>SUM(Tabla1162937946[[#This Row],[PASAJEROS DESEMBARQUE ]:[PASAJEROS EN TRÁNSITO ]])</f>
        <v>0</v>
      </c>
      <c r="Z90" s="14"/>
      <c r="AA90" s="14"/>
      <c r="AB90" s="20"/>
    </row>
    <row r="91" spans="1:28" s="13" customFormat="1" ht="22.5" customHeight="1" x14ac:dyDescent="0.2">
      <c r="A91" s="14" t="s">
        <v>30</v>
      </c>
      <c r="B91" s="27"/>
      <c r="C91" s="15"/>
      <c r="D91" s="15" t="s">
        <v>47</v>
      </c>
      <c r="E91" s="15" t="s">
        <v>62</v>
      </c>
      <c r="F91" s="16"/>
      <c r="G91" s="16"/>
      <c r="H91" s="23">
        <v>204</v>
      </c>
      <c r="I91" s="17"/>
      <c r="J91" s="24">
        <v>39051</v>
      </c>
      <c r="K91" s="22" t="s">
        <v>73</v>
      </c>
      <c r="L91" s="21" t="str">
        <f>+(UPPER(TEXT(Tabla1162937946[[#This Row],[FECHA LLEGADA  (día/mes/año)]],"MMMM")))</f>
        <v>MARZO</v>
      </c>
      <c r="M91" s="21" t="str">
        <f>+(UPPER(TEXT(Tabla1162937946[[#This Row],[FECHA LLEGADA  (día/mes/año)]],"DDD")))</f>
        <v>MIÉ</v>
      </c>
      <c r="N91" s="18">
        <v>44272</v>
      </c>
      <c r="O91" s="25">
        <v>0.25</v>
      </c>
      <c r="P91" s="25">
        <v>0.91666666666666663</v>
      </c>
      <c r="Q91" s="19"/>
      <c r="R91" s="26" t="s">
        <v>79</v>
      </c>
      <c r="S91" s="26" t="s">
        <v>81</v>
      </c>
      <c r="T91" s="14" t="s">
        <v>82</v>
      </c>
      <c r="U91" s="15" t="s">
        <v>130</v>
      </c>
      <c r="V91" s="14"/>
      <c r="W91" s="14"/>
      <c r="X91" s="14"/>
      <c r="Y91" s="14">
        <f>SUM(Tabla1162937946[[#This Row],[PASAJEROS DESEMBARQUE ]:[PASAJEROS EN TRÁNSITO ]])</f>
        <v>0</v>
      </c>
      <c r="Z91" s="14"/>
      <c r="AA91" s="14"/>
      <c r="AB91" s="20"/>
    </row>
    <row r="92" spans="1:28" s="13" customFormat="1" ht="22.5" customHeight="1" x14ac:dyDescent="0.2">
      <c r="A92" s="14" t="s">
        <v>30</v>
      </c>
      <c r="B92" s="27"/>
      <c r="C92" s="15"/>
      <c r="D92" s="15" t="s">
        <v>35</v>
      </c>
      <c r="E92" s="15" t="s">
        <v>61</v>
      </c>
      <c r="F92" s="16"/>
      <c r="G92" s="16"/>
      <c r="H92" s="23">
        <v>288.61</v>
      </c>
      <c r="I92" s="17"/>
      <c r="J92" s="24">
        <v>113561</v>
      </c>
      <c r="K92" s="22" t="s">
        <v>75</v>
      </c>
      <c r="L92" s="21" t="str">
        <f>+(UPPER(TEXT(Tabla1162937946[[#This Row],[FECHA LLEGADA  (día/mes/año)]],"MMMM")))</f>
        <v>MARZO</v>
      </c>
      <c r="M92" s="21" t="str">
        <f>+(UPPER(TEXT(Tabla1162937946[[#This Row],[FECHA LLEGADA  (día/mes/año)]],"DDD")))</f>
        <v>JUE</v>
      </c>
      <c r="N92" s="18">
        <v>44273</v>
      </c>
      <c r="O92" s="25">
        <v>0.29166666666666669</v>
      </c>
      <c r="P92" s="25">
        <v>0.79166666666666663</v>
      </c>
      <c r="Q92" s="19"/>
      <c r="R92" s="26" t="s">
        <v>79</v>
      </c>
      <c r="S92" s="26" t="s">
        <v>81</v>
      </c>
      <c r="T92" s="14" t="s">
        <v>82</v>
      </c>
      <c r="U92" s="15" t="s">
        <v>130</v>
      </c>
      <c r="V92" s="14"/>
      <c r="W92" s="14"/>
      <c r="X92" s="14"/>
      <c r="Y92" s="14">
        <f>SUM(Tabla1162937946[[#This Row],[PASAJEROS DESEMBARQUE ]:[PASAJEROS EN TRÁNSITO ]])</f>
        <v>0</v>
      </c>
      <c r="Z92" s="14"/>
      <c r="AA92" s="14"/>
      <c r="AB92" s="20"/>
    </row>
    <row r="93" spans="1:28" s="13" customFormat="1" ht="22.5" customHeight="1" x14ac:dyDescent="0.2">
      <c r="A93" s="14" t="s">
        <v>30</v>
      </c>
      <c r="B93" s="27"/>
      <c r="C93" s="15"/>
      <c r="D93" s="15" t="s">
        <v>96</v>
      </c>
      <c r="E93" s="15" t="s">
        <v>63</v>
      </c>
      <c r="F93" s="16"/>
      <c r="G93" s="16"/>
      <c r="H93" s="23">
        <v>135</v>
      </c>
      <c r="I93" s="17"/>
      <c r="J93" s="24">
        <v>9961</v>
      </c>
      <c r="K93" s="22" t="s">
        <v>76</v>
      </c>
      <c r="L93" s="21" t="str">
        <f>+(UPPER(TEXT(Tabla1162937946[[#This Row],[FECHA LLEGADA  (día/mes/año)]],"MMMM")))</f>
        <v>MARZO</v>
      </c>
      <c r="M93" s="21" t="str">
        <f>+(UPPER(TEXT(Tabla1162937946[[#This Row],[FECHA LLEGADA  (día/mes/año)]],"DDD")))</f>
        <v>SÁB</v>
      </c>
      <c r="N93" s="18">
        <v>44275</v>
      </c>
      <c r="O93" s="25">
        <v>0.25</v>
      </c>
      <c r="P93" s="25">
        <v>0.75</v>
      </c>
      <c r="Q93" s="19"/>
      <c r="R93" s="26" t="s">
        <v>80</v>
      </c>
      <c r="S93" s="26" t="s">
        <v>82</v>
      </c>
      <c r="T93" s="14" t="s">
        <v>82</v>
      </c>
      <c r="U93" s="15" t="s">
        <v>130</v>
      </c>
      <c r="V93" s="14"/>
      <c r="W93" s="14"/>
      <c r="X93" s="14"/>
      <c r="Y93" s="14">
        <f>SUM(Tabla1162937946[[#This Row],[PASAJEROS DESEMBARQUE ]:[PASAJEROS EN TRÁNSITO ]])</f>
        <v>0</v>
      </c>
      <c r="Z93" s="14"/>
      <c r="AA93" s="14"/>
      <c r="AB93" s="20"/>
    </row>
    <row r="94" spans="1:28" s="13" customFormat="1" ht="22.5" customHeight="1" x14ac:dyDescent="0.2">
      <c r="A94" s="14" t="s">
        <v>30</v>
      </c>
      <c r="B94" s="27"/>
      <c r="C94" s="15"/>
      <c r="D94" s="15" t="s">
        <v>36</v>
      </c>
      <c r="E94" s="15" t="s">
        <v>60</v>
      </c>
      <c r="F94" s="16"/>
      <c r="G94" s="16"/>
      <c r="H94" s="23">
        <v>237</v>
      </c>
      <c r="I94" s="17"/>
      <c r="J94" s="24">
        <v>61396</v>
      </c>
      <c r="K94" s="22" t="s">
        <v>75</v>
      </c>
      <c r="L94" s="21" t="str">
        <f>+(UPPER(TEXT(Tabla1162937946[[#This Row],[FECHA LLEGADA  (día/mes/año)]],"MMMM")))</f>
        <v>MARZO</v>
      </c>
      <c r="M94" s="21" t="str">
        <f>+(UPPER(TEXT(Tabla1162937946[[#This Row],[FECHA LLEGADA  (día/mes/año)]],"DDD")))</f>
        <v>DOM</v>
      </c>
      <c r="N94" s="18">
        <v>44276</v>
      </c>
      <c r="O94" s="25">
        <v>0.29166666666666669</v>
      </c>
      <c r="P94" s="25">
        <v>0.70833333333333337</v>
      </c>
      <c r="Q94" s="19"/>
      <c r="R94" s="26" t="s">
        <v>79</v>
      </c>
      <c r="S94" s="26" t="s">
        <v>81</v>
      </c>
      <c r="T94" s="14" t="s">
        <v>82</v>
      </c>
      <c r="U94" s="15" t="s">
        <v>130</v>
      </c>
      <c r="V94" s="14"/>
      <c r="W94" s="14"/>
      <c r="X94" s="14"/>
      <c r="Y94" s="14">
        <f>SUM(Tabla1162937946[[#This Row],[PASAJEROS DESEMBARQUE ]:[PASAJEROS EN TRÁNSITO ]])</f>
        <v>0</v>
      </c>
      <c r="Z94" s="14"/>
      <c r="AA94" s="14"/>
      <c r="AB94" s="20"/>
    </row>
    <row r="95" spans="1:28" s="13" customFormat="1" ht="22.5" customHeight="1" x14ac:dyDescent="0.2">
      <c r="A95" s="14" t="s">
        <v>30</v>
      </c>
      <c r="B95" s="27"/>
      <c r="C95" s="15"/>
      <c r="D95" s="15" t="s">
        <v>39</v>
      </c>
      <c r="E95" s="15" t="s">
        <v>59</v>
      </c>
      <c r="F95" s="16"/>
      <c r="G95" s="16"/>
      <c r="H95" s="23">
        <v>172.53</v>
      </c>
      <c r="I95" s="17"/>
      <c r="J95" s="24">
        <v>28803</v>
      </c>
      <c r="K95" s="22" t="s">
        <v>74</v>
      </c>
      <c r="L95" s="21" t="str">
        <f>+(UPPER(TEXT(Tabla1162937946[[#This Row],[FECHA LLEGADA  (día/mes/año)]],"MMMM")))</f>
        <v>MARZO</v>
      </c>
      <c r="M95" s="21" t="str">
        <f>+(UPPER(TEXT(Tabla1162937946[[#This Row],[FECHA LLEGADA  (día/mes/año)]],"DDD")))</f>
        <v>VIE</v>
      </c>
      <c r="N95" s="18">
        <v>44281</v>
      </c>
      <c r="O95" s="25">
        <v>0.41666666666666669</v>
      </c>
      <c r="P95" s="25">
        <v>0.91666666666666663</v>
      </c>
      <c r="Q95" s="19"/>
      <c r="R95" s="26" t="s">
        <v>79</v>
      </c>
      <c r="S95" s="26" t="s">
        <v>81</v>
      </c>
      <c r="T95" s="14" t="s">
        <v>82</v>
      </c>
      <c r="U95" s="15" t="s">
        <v>130</v>
      </c>
      <c r="V95" s="14"/>
      <c r="W95" s="14"/>
      <c r="X95" s="14"/>
      <c r="Y95" s="14">
        <f>SUM(Tabla1162937946[[#This Row],[PASAJEROS DESEMBARQUE ]:[PASAJEROS EN TRÁNSITO ]])</f>
        <v>0</v>
      </c>
      <c r="Z95" s="14"/>
      <c r="AA95" s="14"/>
      <c r="AB95" s="20"/>
    </row>
    <row r="96" spans="1:28" s="13" customFormat="1" ht="22.5" customHeight="1" x14ac:dyDescent="0.2">
      <c r="A96" s="14" t="s">
        <v>30</v>
      </c>
      <c r="B96" s="27">
        <v>44003</v>
      </c>
      <c r="C96" s="15"/>
      <c r="D96" s="15" t="s">
        <v>48</v>
      </c>
      <c r="E96" s="15" t="s">
        <v>59</v>
      </c>
      <c r="F96" s="16"/>
      <c r="G96" s="16"/>
      <c r="H96" s="23">
        <v>258.60000000000002</v>
      </c>
      <c r="I96" s="17"/>
      <c r="J96" s="24">
        <v>78309</v>
      </c>
      <c r="K96" s="22" t="s">
        <v>74</v>
      </c>
      <c r="L96" s="21" t="str">
        <f>+(UPPER(TEXT(Tabla1162937946[[#This Row],[FECHA LLEGADA  (día/mes/año)]],"MMMM")))</f>
        <v>MARZO</v>
      </c>
      <c r="M96" s="21" t="str">
        <f>+(UPPER(TEXT(Tabla1162937946[[#This Row],[FECHA LLEGADA  (día/mes/año)]],"DDD")))</f>
        <v>LUN</v>
      </c>
      <c r="N96" s="18">
        <v>44284</v>
      </c>
      <c r="O96" s="25">
        <v>0.29166666666666669</v>
      </c>
      <c r="P96" s="25">
        <v>0.70833333333333337</v>
      </c>
      <c r="Q96" s="19"/>
      <c r="R96" s="26" t="s">
        <v>79</v>
      </c>
      <c r="S96" s="26" t="s">
        <v>81</v>
      </c>
      <c r="T96" s="14" t="s">
        <v>82</v>
      </c>
      <c r="U96" s="15" t="s">
        <v>130</v>
      </c>
      <c r="V96" s="14"/>
      <c r="W96" s="14"/>
      <c r="X96" s="14"/>
      <c r="Y96" s="14">
        <f>SUM(Tabla1162937946[[#This Row],[PASAJEROS DESEMBARQUE ]:[PASAJEROS EN TRÁNSITO ]])</f>
        <v>0</v>
      </c>
      <c r="Z96" s="14"/>
      <c r="AA96" s="14"/>
      <c r="AB96" s="20"/>
    </row>
    <row r="97" spans="1:28" s="13" customFormat="1" ht="22.5" customHeight="1" x14ac:dyDescent="0.2">
      <c r="A97" s="14" t="s">
        <v>30</v>
      </c>
      <c r="B97" s="27"/>
      <c r="C97" s="15"/>
      <c r="D97" s="15" t="s">
        <v>35</v>
      </c>
      <c r="E97" s="15" t="s">
        <v>61</v>
      </c>
      <c r="F97" s="16"/>
      <c r="G97" s="16"/>
      <c r="H97" s="23">
        <v>288.61</v>
      </c>
      <c r="I97" s="17"/>
      <c r="J97" s="24">
        <v>113561</v>
      </c>
      <c r="K97" s="22" t="s">
        <v>75</v>
      </c>
      <c r="L97" s="21" t="str">
        <f>+(UPPER(TEXT(Tabla1162937946[[#This Row],[FECHA LLEGADA  (día/mes/año)]],"MMMM")))</f>
        <v>ABRIL</v>
      </c>
      <c r="M97" s="21" t="str">
        <f>+(UPPER(TEXT(Tabla1162937946[[#This Row],[FECHA LLEGADA  (día/mes/año)]],"DDD")))</f>
        <v>JUE</v>
      </c>
      <c r="N97" s="18">
        <v>44287</v>
      </c>
      <c r="O97" s="25">
        <v>0.29166666666666669</v>
      </c>
      <c r="P97" s="25">
        <v>0.79166666666666663</v>
      </c>
      <c r="Q97" s="19"/>
      <c r="R97" s="26" t="s">
        <v>79</v>
      </c>
      <c r="S97" s="26" t="s">
        <v>81</v>
      </c>
      <c r="T97" s="14" t="s">
        <v>82</v>
      </c>
      <c r="U97" s="15" t="s">
        <v>130</v>
      </c>
      <c r="V97" s="14"/>
      <c r="W97" s="14"/>
      <c r="X97" s="14"/>
      <c r="Y97" s="14">
        <f>SUM(Tabla1162937946[[#This Row],[PASAJEROS DESEMBARQUE ]:[PASAJEROS EN TRÁNSITO ]])</f>
        <v>0</v>
      </c>
      <c r="Z97" s="14"/>
      <c r="AA97" s="14"/>
      <c r="AB97" s="20"/>
    </row>
    <row r="98" spans="1:28" s="13" customFormat="1" ht="22.5" customHeight="1" x14ac:dyDescent="0.2">
      <c r="A98" s="14" t="s">
        <v>30</v>
      </c>
      <c r="B98" s="27"/>
      <c r="C98" s="15"/>
      <c r="D98" s="15" t="s">
        <v>34</v>
      </c>
      <c r="E98" s="15" t="s">
        <v>60</v>
      </c>
      <c r="F98" s="16"/>
      <c r="G98" s="16"/>
      <c r="H98" s="23">
        <v>237.95</v>
      </c>
      <c r="I98" s="17"/>
      <c r="J98" s="24">
        <v>61849</v>
      </c>
      <c r="K98" s="22" t="s">
        <v>75</v>
      </c>
      <c r="L98" s="21" t="str">
        <f>+(UPPER(TEXT(Tabla1162937946[[#This Row],[FECHA LLEGADA  (día/mes/año)]],"MMMM")))</f>
        <v>ABRIL</v>
      </c>
      <c r="M98" s="21" t="str">
        <f>+(UPPER(TEXT(Tabla1162937946[[#This Row],[FECHA LLEGADA  (día/mes/año)]],"DDD")))</f>
        <v>VIE</v>
      </c>
      <c r="N98" s="18">
        <v>44288</v>
      </c>
      <c r="O98" s="25">
        <v>0.29166666666666669</v>
      </c>
      <c r="P98" s="25">
        <v>0.70833333333333337</v>
      </c>
      <c r="Q98" s="19"/>
      <c r="R98" s="26" t="s">
        <v>79</v>
      </c>
      <c r="S98" s="26" t="s">
        <v>81</v>
      </c>
      <c r="T98" s="14" t="s">
        <v>82</v>
      </c>
      <c r="U98" s="15" t="s">
        <v>130</v>
      </c>
      <c r="V98" s="14"/>
      <c r="W98" s="14"/>
      <c r="X98" s="14"/>
      <c r="Y98" s="14">
        <f>SUM(Tabla1162937946[[#This Row],[PASAJEROS DESEMBARQUE ]:[PASAJEROS EN TRÁNSITO ]])</f>
        <v>0</v>
      </c>
      <c r="Z98" s="14"/>
      <c r="AA98" s="14"/>
      <c r="AB98" s="20"/>
    </row>
    <row r="99" spans="1:28" s="13" customFormat="1" ht="22.5" customHeight="1" x14ac:dyDescent="0.2">
      <c r="A99" s="14" t="s">
        <v>30</v>
      </c>
      <c r="B99" s="27"/>
      <c r="C99" s="15"/>
      <c r="D99" s="15" t="s">
        <v>36</v>
      </c>
      <c r="E99" s="15" t="s">
        <v>60</v>
      </c>
      <c r="F99" s="16"/>
      <c r="G99" s="16"/>
      <c r="H99" s="23">
        <v>237</v>
      </c>
      <c r="I99" s="17"/>
      <c r="J99" s="24">
        <v>61396</v>
      </c>
      <c r="K99" s="22" t="s">
        <v>75</v>
      </c>
      <c r="L99" s="21" t="str">
        <f>+(UPPER(TEXT(Tabla1162937946[[#This Row],[FECHA LLEGADA  (día/mes/año)]],"MMMM")))</f>
        <v>ABRIL</v>
      </c>
      <c r="M99" s="21" t="str">
        <f>+(UPPER(TEXT(Tabla1162937946[[#This Row],[FECHA LLEGADA  (día/mes/año)]],"DDD")))</f>
        <v>VIE</v>
      </c>
      <c r="N99" s="18">
        <v>44295</v>
      </c>
      <c r="O99" s="25">
        <v>0.33333333333333331</v>
      </c>
      <c r="P99" s="25">
        <v>0.75</v>
      </c>
      <c r="Q99" s="19"/>
      <c r="R99" s="26" t="s">
        <v>79</v>
      </c>
      <c r="S99" s="26" t="s">
        <v>81</v>
      </c>
      <c r="T99" s="14" t="s">
        <v>82</v>
      </c>
      <c r="U99" s="15" t="s">
        <v>130</v>
      </c>
      <c r="V99" s="14"/>
      <c r="W99" s="14"/>
      <c r="X99" s="14"/>
      <c r="Y99" s="14">
        <f>SUM(Tabla1162937946[[#This Row],[PASAJEROS DESEMBARQUE ]:[PASAJEROS EN TRÁNSITO ]])</f>
        <v>0</v>
      </c>
      <c r="Z99" s="14"/>
      <c r="AA99" s="14"/>
      <c r="AB99" s="20"/>
    </row>
    <row r="100" spans="1:28" s="13" customFormat="1" ht="22.5" customHeight="1" x14ac:dyDescent="0.2">
      <c r="A100" s="14" t="s">
        <v>30</v>
      </c>
      <c r="B100" s="27"/>
      <c r="C100" s="15"/>
      <c r="D100" s="15" t="s">
        <v>34</v>
      </c>
      <c r="E100" s="15" t="s">
        <v>60</v>
      </c>
      <c r="F100" s="16"/>
      <c r="G100" s="16"/>
      <c r="H100" s="23">
        <v>237.95</v>
      </c>
      <c r="I100" s="17"/>
      <c r="J100" s="24">
        <v>61849</v>
      </c>
      <c r="K100" s="22" t="s">
        <v>75</v>
      </c>
      <c r="L100" s="21" t="str">
        <f>+(UPPER(TEXT(Tabla1162937946[[#This Row],[FECHA LLEGADA  (día/mes/año)]],"MMMM")))</f>
        <v>ABRIL</v>
      </c>
      <c r="M100" s="21" t="str">
        <f>+(UPPER(TEXT(Tabla1162937946[[#This Row],[FECHA LLEGADA  (día/mes/año)]],"DDD")))</f>
        <v>DOM</v>
      </c>
      <c r="N100" s="18">
        <v>44297</v>
      </c>
      <c r="O100" s="25">
        <v>0.29166666666666669</v>
      </c>
      <c r="P100" s="25">
        <v>0.70833333333333337</v>
      </c>
      <c r="Q100" s="19"/>
      <c r="R100" s="26" t="s">
        <v>79</v>
      </c>
      <c r="S100" s="26" t="s">
        <v>81</v>
      </c>
      <c r="T100" s="14" t="s">
        <v>82</v>
      </c>
      <c r="U100" s="15" t="s">
        <v>130</v>
      </c>
      <c r="V100" s="14"/>
      <c r="W100" s="14"/>
      <c r="X100" s="14"/>
      <c r="Y100" s="14">
        <f>SUM(Tabla1162937946[[#This Row],[PASAJEROS DESEMBARQUE ]:[PASAJEROS EN TRÁNSITO ]])</f>
        <v>0</v>
      </c>
      <c r="Z100" s="14"/>
      <c r="AA100" s="14"/>
      <c r="AB100" s="20"/>
    </row>
    <row r="101" spans="1:28" s="13" customFormat="1" ht="22.5" customHeight="1" x14ac:dyDescent="0.2">
      <c r="A101" s="14" t="s">
        <v>30</v>
      </c>
      <c r="B101" s="27"/>
      <c r="C101" s="15"/>
      <c r="D101" s="15" t="s">
        <v>49</v>
      </c>
      <c r="E101" s="15" t="s">
        <v>60</v>
      </c>
      <c r="F101" s="16"/>
      <c r="G101" s="16"/>
      <c r="H101" s="23">
        <v>285.43</v>
      </c>
      <c r="I101" s="17"/>
      <c r="J101" s="24">
        <v>86273</v>
      </c>
      <c r="K101" s="22" t="s">
        <v>75</v>
      </c>
      <c r="L101" s="21" t="str">
        <f>+(UPPER(TEXT(Tabla1162937946[[#This Row],[FECHA LLEGADA  (día/mes/año)]],"MMMM")))</f>
        <v>ABRIL</v>
      </c>
      <c r="M101" s="21" t="str">
        <f>+(UPPER(TEXT(Tabla1162937946[[#This Row],[FECHA LLEGADA  (día/mes/año)]],"DDD")))</f>
        <v>SÁB</v>
      </c>
      <c r="N101" s="18">
        <v>44303</v>
      </c>
      <c r="O101" s="25">
        <v>0.29166666666666669</v>
      </c>
      <c r="P101" s="25">
        <v>0.79166666666666663</v>
      </c>
      <c r="Q101" s="19"/>
      <c r="R101" s="26" t="s">
        <v>79</v>
      </c>
      <c r="S101" s="26" t="s">
        <v>81</v>
      </c>
      <c r="T101" s="14" t="s">
        <v>82</v>
      </c>
      <c r="U101" s="15" t="s">
        <v>130</v>
      </c>
      <c r="V101" s="14"/>
      <c r="W101" s="14"/>
      <c r="X101" s="14"/>
      <c r="Y101" s="14">
        <f>SUM(Tabla1162937946[[#This Row],[PASAJEROS DESEMBARQUE ]:[PASAJEROS EN TRÁNSITO ]])</f>
        <v>0</v>
      </c>
      <c r="Z101" s="14"/>
      <c r="AA101" s="14"/>
      <c r="AB101" s="20"/>
    </row>
    <row r="102" spans="1:28" s="13" customFormat="1" ht="22.5" customHeight="1" x14ac:dyDescent="0.2">
      <c r="A102" s="14" t="s">
        <v>30</v>
      </c>
      <c r="B102" s="27">
        <v>44003</v>
      </c>
      <c r="C102" s="15"/>
      <c r="D102" s="15" t="s">
        <v>50</v>
      </c>
      <c r="E102" s="15" t="s">
        <v>59</v>
      </c>
      <c r="F102" s="16"/>
      <c r="G102" s="16"/>
      <c r="H102" s="23">
        <v>334</v>
      </c>
      <c r="I102" s="17"/>
      <c r="J102" s="24">
        <v>168800</v>
      </c>
      <c r="K102" s="22" t="s">
        <v>74</v>
      </c>
      <c r="L102" s="21" t="str">
        <f>+(UPPER(TEXT(Tabla1162937946[[#This Row],[FECHA LLEGADA  (día/mes/año)]],"MMMM")))</f>
        <v>ABRIL</v>
      </c>
      <c r="M102" s="21" t="str">
        <f>+(UPPER(TEXT(Tabla1162937946[[#This Row],[FECHA LLEGADA  (día/mes/año)]],"DDD")))</f>
        <v>SÁB</v>
      </c>
      <c r="N102" s="18">
        <v>44303</v>
      </c>
      <c r="O102" s="25">
        <v>0.33333333333333331</v>
      </c>
      <c r="P102" s="25">
        <v>0.70833333333333337</v>
      </c>
      <c r="Q102" s="19"/>
      <c r="R102" s="26" t="s">
        <v>80</v>
      </c>
      <c r="S102" s="26" t="s">
        <v>81</v>
      </c>
      <c r="T102" s="14" t="s">
        <v>82</v>
      </c>
      <c r="U102" s="15" t="s">
        <v>130</v>
      </c>
      <c r="V102" s="14"/>
      <c r="W102" s="14"/>
      <c r="X102" s="14"/>
      <c r="Y102" s="14">
        <f>SUM(Tabla1162937946[[#This Row],[PASAJEROS DESEMBARQUE ]:[PASAJEROS EN TRÁNSITO ]])</f>
        <v>0</v>
      </c>
      <c r="Z102" s="14"/>
      <c r="AA102" s="14"/>
      <c r="AB102" s="20"/>
    </row>
    <row r="103" spans="1:28" s="13" customFormat="1" ht="22.5" customHeight="1" x14ac:dyDescent="0.2">
      <c r="A103" s="14" t="s">
        <v>30</v>
      </c>
      <c r="B103" s="27"/>
      <c r="C103" s="15"/>
      <c r="D103" s="15" t="s">
        <v>51</v>
      </c>
      <c r="E103" s="15" t="s">
        <v>60</v>
      </c>
      <c r="F103" s="16"/>
      <c r="G103" s="16"/>
      <c r="H103" s="23">
        <v>285.24</v>
      </c>
      <c r="I103" s="17"/>
      <c r="J103" s="24">
        <v>82820</v>
      </c>
      <c r="K103" s="22" t="s">
        <v>75</v>
      </c>
      <c r="L103" s="21" t="str">
        <f>+(UPPER(TEXT(Tabla1162937946[[#This Row],[FECHA LLEGADA  (día/mes/año)]],"MMMM")))</f>
        <v>ABRIL</v>
      </c>
      <c r="M103" s="21" t="str">
        <f>+(UPPER(TEXT(Tabla1162937946[[#This Row],[FECHA LLEGADA  (día/mes/año)]],"DDD")))</f>
        <v>DOM</v>
      </c>
      <c r="N103" s="18">
        <v>44304</v>
      </c>
      <c r="O103" s="25">
        <v>0.29166666666666669</v>
      </c>
      <c r="P103" s="25">
        <v>0.79166666666666663</v>
      </c>
      <c r="Q103" s="19"/>
      <c r="R103" s="26" t="s">
        <v>79</v>
      </c>
      <c r="S103" s="26" t="s">
        <v>81</v>
      </c>
      <c r="T103" s="14" t="s">
        <v>82</v>
      </c>
      <c r="U103" s="15" t="s">
        <v>130</v>
      </c>
      <c r="V103" s="14"/>
      <c r="W103" s="14"/>
      <c r="X103" s="14"/>
      <c r="Y103" s="14">
        <f>SUM(Tabla1162937946[[#This Row],[PASAJEROS DESEMBARQUE ]:[PASAJEROS EN TRÁNSITO ]])</f>
        <v>0</v>
      </c>
      <c r="Z103" s="14"/>
      <c r="AA103" s="14"/>
      <c r="AB103" s="20"/>
    </row>
    <row r="104" spans="1:28" s="13" customFormat="1" ht="22.5" customHeight="1" x14ac:dyDescent="0.2">
      <c r="A104" s="14" t="s">
        <v>30</v>
      </c>
      <c r="B104" s="27"/>
      <c r="C104" s="15"/>
      <c r="D104" s="15" t="s">
        <v>52</v>
      </c>
      <c r="E104" s="15" t="s">
        <v>66</v>
      </c>
      <c r="F104" s="16"/>
      <c r="G104" s="16"/>
      <c r="H104" s="23">
        <v>290</v>
      </c>
      <c r="I104" s="17"/>
      <c r="J104" s="24">
        <v>110320</v>
      </c>
      <c r="K104" s="22" t="s">
        <v>75</v>
      </c>
      <c r="L104" s="21" t="str">
        <f>+(UPPER(TEXT(Tabla1162937946[[#This Row],[FECHA LLEGADA  (día/mes/año)]],"MMMM")))</f>
        <v>ABRIL</v>
      </c>
      <c r="M104" s="21" t="str">
        <f>+(UPPER(TEXT(Tabla1162937946[[#This Row],[FECHA LLEGADA  (día/mes/año)]],"DDD")))</f>
        <v>DOM</v>
      </c>
      <c r="N104" s="18">
        <v>44304</v>
      </c>
      <c r="O104" s="25">
        <v>0.33333333333333331</v>
      </c>
      <c r="P104" s="25">
        <v>0.70833333333333337</v>
      </c>
      <c r="Q104" s="19"/>
      <c r="R104" s="26" t="s">
        <v>79</v>
      </c>
      <c r="S104" s="26" t="s">
        <v>81</v>
      </c>
      <c r="T104" s="14" t="s">
        <v>82</v>
      </c>
      <c r="U104" s="15" t="s">
        <v>130</v>
      </c>
      <c r="V104" s="14"/>
      <c r="W104" s="14"/>
      <c r="X104" s="14"/>
      <c r="Y104" s="14">
        <f>SUM(Tabla1162937946[[#This Row],[PASAJEROS DESEMBARQUE ]:[PASAJEROS EN TRÁNSITO ]])</f>
        <v>0</v>
      </c>
      <c r="Z104" s="14"/>
      <c r="AA104" s="14"/>
      <c r="AB104" s="20"/>
    </row>
    <row r="105" spans="1:28" s="13" customFormat="1" ht="22.5" customHeight="1" x14ac:dyDescent="0.2">
      <c r="A105" s="14" t="s">
        <v>30</v>
      </c>
      <c r="B105" s="27"/>
      <c r="C105" s="15"/>
      <c r="D105" s="15" t="s">
        <v>92</v>
      </c>
      <c r="E105" s="15" t="s">
        <v>109</v>
      </c>
      <c r="F105" s="16"/>
      <c r="G105" s="16"/>
      <c r="H105" s="23">
        <v>143</v>
      </c>
      <c r="I105" s="17"/>
      <c r="J105" s="24">
        <v>20889</v>
      </c>
      <c r="K105" s="22" t="s">
        <v>77</v>
      </c>
      <c r="L105" s="21" t="str">
        <f>+(UPPER(TEXT(Tabla1162937946[[#This Row],[FECHA LLEGADA  (día/mes/año)]],"MMMM")))</f>
        <v>ABRIL</v>
      </c>
      <c r="M105" s="21" t="str">
        <f>+(UPPER(TEXT(Tabla1162937946[[#This Row],[FECHA LLEGADA  (día/mes/año)]],"DDD")))</f>
        <v>JUE</v>
      </c>
      <c r="N105" s="18">
        <v>44308</v>
      </c>
      <c r="O105" s="25">
        <v>0.33333333333333331</v>
      </c>
      <c r="P105" s="25">
        <v>0.75</v>
      </c>
      <c r="Q105" s="19"/>
      <c r="R105" s="26" t="s">
        <v>79</v>
      </c>
      <c r="S105" s="26" t="s">
        <v>81</v>
      </c>
      <c r="T105" s="14" t="s">
        <v>82</v>
      </c>
      <c r="U105" s="15" t="s">
        <v>130</v>
      </c>
      <c r="V105" s="14"/>
      <c r="W105" s="14"/>
      <c r="X105" s="14"/>
      <c r="Y105" s="14">
        <f>SUM(Tabla1162937946[[#This Row],[PASAJEROS DESEMBARQUE ]:[PASAJEROS EN TRÁNSITO ]])</f>
        <v>0</v>
      </c>
      <c r="Z105" s="14"/>
      <c r="AA105" s="14"/>
      <c r="AB105" s="20"/>
    </row>
    <row r="106" spans="1:28" s="13" customFormat="1" ht="22.5" customHeight="1" x14ac:dyDescent="0.2">
      <c r="A106" s="14" t="s">
        <v>30</v>
      </c>
      <c r="B106" s="27"/>
      <c r="C106" s="15"/>
      <c r="D106" s="15" t="s">
        <v>53</v>
      </c>
      <c r="E106" s="15" t="s">
        <v>61</v>
      </c>
      <c r="F106" s="16"/>
      <c r="G106" s="16"/>
      <c r="H106" s="23">
        <v>294</v>
      </c>
      <c r="I106" s="17"/>
      <c r="J106" s="24">
        <v>91627</v>
      </c>
      <c r="K106" s="22" t="s">
        <v>75</v>
      </c>
      <c r="L106" s="21" t="str">
        <f>+(UPPER(TEXT(Tabla1162937946[[#This Row],[FECHA LLEGADA  (día/mes/año)]],"MMMM")))</f>
        <v>ABRIL</v>
      </c>
      <c r="M106" s="21" t="str">
        <f>+(UPPER(TEXT(Tabla1162937946[[#This Row],[FECHA LLEGADA  (día/mes/año)]],"DDD")))</f>
        <v>DOM</v>
      </c>
      <c r="N106" s="18">
        <v>44311</v>
      </c>
      <c r="O106" s="25">
        <v>0.29166666666666669</v>
      </c>
      <c r="P106" s="25">
        <v>0.79166666666666663</v>
      </c>
      <c r="Q106" s="19"/>
      <c r="R106" s="26" t="s">
        <v>79</v>
      </c>
      <c r="S106" s="26" t="s">
        <v>81</v>
      </c>
      <c r="T106" s="14" t="s">
        <v>82</v>
      </c>
      <c r="U106" s="15" t="s">
        <v>130</v>
      </c>
      <c r="V106" s="14"/>
      <c r="W106" s="14"/>
      <c r="X106" s="14"/>
      <c r="Y106" s="14">
        <f>SUM(Tabla1162937946[[#This Row],[PASAJEROS DESEMBARQUE ]:[PASAJEROS EN TRÁNSITO ]])</f>
        <v>0</v>
      </c>
      <c r="Z106" s="14"/>
      <c r="AA106" s="14"/>
      <c r="AB106" s="20"/>
    </row>
    <row r="107" spans="1:28" s="13" customFormat="1" ht="22.5" customHeight="1" x14ac:dyDescent="0.2">
      <c r="A107" s="14" t="s">
        <v>30</v>
      </c>
      <c r="B107" s="27"/>
      <c r="C107" s="15"/>
      <c r="D107" s="15" t="s">
        <v>40</v>
      </c>
      <c r="E107" s="15" t="s">
        <v>61</v>
      </c>
      <c r="F107" s="16"/>
      <c r="G107" s="16"/>
      <c r="H107" s="23">
        <v>294</v>
      </c>
      <c r="I107" s="17"/>
      <c r="J107" s="24">
        <v>92822</v>
      </c>
      <c r="K107" s="22" t="s">
        <v>75</v>
      </c>
      <c r="L107" s="21" t="str">
        <f>+(UPPER(TEXT(Tabla1162937946[[#This Row],[FECHA LLEGADA  (día/mes/año)]],"MMMM")))</f>
        <v>MAYO</v>
      </c>
      <c r="M107" s="21" t="str">
        <f>+(UPPER(TEXT(Tabla1162937946[[#This Row],[FECHA LLEGADA  (día/mes/año)]],"DDD")))</f>
        <v>SÁB</v>
      </c>
      <c r="N107" s="18">
        <v>44317</v>
      </c>
      <c r="O107" s="25">
        <v>0.29166666666666669</v>
      </c>
      <c r="P107" s="25">
        <v>0.79166666666666663</v>
      </c>
      <c r="Q107" s="19"/>
      <c r="R107" s="26" t="s">
        <v>79</v>
      </c>
      <c r="S107" s="26" t="s">
        <v>81</v>
      </c>
      <c r="T107" s="14" t="s">
        <v>82</v>
      </c>
      <c r="U107" s="15" t="s">
        <v>130</v>
      </c>
      <c r="V107" s="14"/>
      <c r="W107" s="14"/>
      <c r="X107" s="14"/>
      <c r="Y107" s="14">
        <f>SUM(Tabla1162937946[[#This Row],[PASAJEROS DESEMBARQUE ]:[PASAJEROS EN TRÁNSITO ]])</f>
        <v>0</v>
      </c>
      <c r="Z107" s="14"/>
      <c r="AA107" s="14"/>
      <c r="AB107" s="20"/>
    </row>
    <row r="108" spans="1:28" s="13" customFormat="1" ht="22.5" customHeight="1" x14ac:dyDescent="0.2">
      <c r="A108" s="14" t="s">
        <v>30</v>
      </c>
      <c r="B108" s="27"/>
      <c r="C108" s="15"/>
      <c r="D108" s="15" t="s">
        <v>53</v>
      </c>
      <c r="E108" s="15" t="s">
        <v>61</v>
      </c>
      <c r="F108" s="16"/>
      <c r="G108" s="16"/>
      <c r="H108" s="23">
        <v>294</v>
      </c>
      <c r="I108" s="17"/>
      <c r="J108" s="24">
        <v>91627</v>
      </c>
      <c r="K108" s="22" t="s">
        <v>75</v>
      </c>
      <c r="L108" s="21" t="str">
        <f>+(UPPER(TEXT(Tabla1162937946[[#This Row],[FECHA LLEGADA  (día/mes/año)]],"MMMM")))</f>
        <v>MAYO</v>
      </c>
      <c r="M108" s="21" t="str">
        <f>+(UPPER(TEXT(Tabla1162937946[[#This Row],[FECHA LLEGADA  (día/mes/año)]],"DDD")))</f>
        <v>DOM</v>
      </c>
      <c r="N108" s="18">
        <v>44318</v>
      </c>
      <c r="O108" s="25">
        <v>0.29166666666666669</v>
      </c>
      <c r="P108" s="25">
        <v>0.79166666666666663</v>
      </c>
      <c r="Q108" s="19"/>
      <c r="R108" s="26" t="s">
        <v>79</v>
      </c>
      <c r="S108" s="26" t="s">
        <v>81</v>
      </c>
      <c r="T108" s="14" t="s">
        <v>82</v>
      </c>
      <c r="U108" s="15" t="s">
        <v>130</v>
      </c>
      <c r="V108" s="14"/>
      <c r="W108" s="14"/>
      <c r="X108" s="14"/>
      <c r="Y108" s="14">
        <f>SUM(Tabla1162937946[[#This Row],[PASAJEROS DESEMBARQUE ]:[PASAJEROS EN TRÁNSITO ]])</f>
        <v>0</v>
      </c>
      <c r="Z108" s="14"/>
      <c r="AA108" s="14"/>
      <c r="AB108" s="20"/>
    </row>
    <row r="109" spans="1:28" s="13" customFormat="1" ht="22.5" customHeight="1" x14ac:dyDescent="0.2">
      <c r="A109" s="14" t="s">
        <v>30</v>
      </c>
      <c r="B109" s="27">
        <v>44076</v>
      </c>
      <c r="C109" s="15"/>
      <c r="D109" s="15" t="s">
        <v>54</v>
      </c>
      <c r="E109" s="15" t="s">
        <v>67</v>
      </c>
      <c r="F109" s="16"/>
      <c r="G109" s="16"/>
      <c r="H109" s="23">
        <v>104.4</v>
      </c>
      <c r="I109" s="17"/>
      <c r="J109" s="24">
        <v>7997</v>
      </c>
      <c r="K109" s="22" t="s">
        <v>76</v>
      </c>
      <c r="L109" s="21" t="str">
        <f>+(UPPER(TEXT(Tabla1162937946[[#This Row],[FECHA LLEGADA  (día/mes/año)]],"MMMM")))</f>
        <v>MAYO</v>
      </c>
      <c r="M109" s="21" t="str">
        <f>+(UPPER(TEXT(Tabla1162937946[[#This Row],[FECHA LLEGADA  (día/mes/año)]],"DDD")))</f>
        <v>DOM</v>
      </c>
      <c r="N109" s="18">
        <v>44318</v>
      </c>
      <c r="O109" s="25">
        <v>0.20833333333333334</v>
      </c>
      <c r="P109" s="25">
        <v>0.83333333333333337</v>
      </c>
      <c r="Q109" s="19"/>
      <c r="R109" s="26" t="s">
        <v>80</v>
      </c>
      <c r="S109" s="26" t="s">
        <v>82</v>
      </c>
      <c r="T109" s="14" t="s">
        <v>81</v>
      </c>
      <c r="U109" s="15"/>
      <c r="V109" s="14"/>
      <c r="W109" s="14"/>
      <c r="X109" s="14"/>
      <c r="Y109" s="14">
        <f>SUM(Tabla1162937946[[#This Row],[PASAJEROS DESEMBARQUE ]:[PASAJEROS EN TRÁNSITO ]])</f>
        <v>0</v>
      </c>
      <c r="Z109" s="14"/>
      <c r="AA109" s="14"/>
      <c r="AB109" s="20"/>
    </row>
    <row r="110" spans="1:28" s="13" customFormat="1" ht="22.5" customHeight="1" x14ac:dyDescent="0.2">
      <c r="A110" s="14" t="s">
        <v>30</v>
      </c>
      <c r="B110" s="27">
        <v>44003</v>
      </c>
      <c r="C110" s="15"/>
      <c r="D110" s="15" t="s">
        <v>55</v>
      </c>
      <c r="E110" s="15" t="s">
        <v>59</v>
      </c>
      <c r="F110" s="16"/>
      <c r="G110" s="16"/>
      <c r="H110" s="23">
        <v>178</v>
      </c>
      <c r="I110" s="17"/>
      <c r="J110" s="24">
        <v>30277</v>
      </c>
      <c r="K110" s="22" t="s">
        <v>74</v>
      </c>
      <c r="L110" s="21" t="str">
        <f>+(UPPER(TEXT(Tabla1162937946[[#This Row],[FECHA LLEGADA  (día/mes/año)]],"MMMM")))</f>
        <v>MAYO</v>
      </c>
      <c r="M110" s="21" t="str">
        <f>+(UPPER(TEXT(Tabla1162937946[[#This Row],[FECHA LLEGADA  (día/mes/año)]],"DDD")))</f>
        <v>LUN</v>
      </c>
      <c r="N110" s="18">
        <v>44319</v>
      </c>
      <c r="O110" s="25">
        <v>0.375</v>
      </c>
      <c r="P110" s="25">
        <v>0.91666666666666663</v>
      </c>
      <c r="Q110" s="19"/>
      <c r="R110" s="26" t="s">
        <v>79</v>
      </c>
      <c r="S110" s="26" t="s">
        <v>81</v>
      </c>
      <c r="T110" s="14" t="s">
        <v>81</v>
      </c>
      <c r="U110" s="15"/>
      <c r="V110" s="14"/>
      <c r="W110" s="14"/>
      <c r="X110" s="14"/>
      <c r="Y110" s="14">
        <f>SUM(Tabla1162937946[[#This Row],[PASAJEROS DESEMBARQUE ]:[PASAJEROS EN TRÁNSITO ]])</f>
        <v>0</v>
      </c>
      <c r="Z110" s="14"/>
      <c r="AA110" s="14"/>
      <c r="AB110" s="20"/>
    </row>
    <row r="111" spans="1:28" s="13" customFormat="1" ht="22.5" customHeight="1" x14ac:dyDescent="0.2">
      <c r="A111" s="14" t="s">
        <v>30</v>
      </c>
      <c r="B111" s="27"/>
      <c r="C111" s="15"/>
      <c r="D111" s="15" t="s">
        <v>56</v>
      </c>
      <c r="E111" s="15" t="s">
        <v>68</v>
      </c>
      <c r="F111" s="16"/>
      <c r="G111" s="16"/>
      <c r="H111" s="23">
        <v>198.19</v>
      </c>
      <c r="I111" s="17"/>
      <c r="J111" s="24">
        <v>32477</v>
      </c>
      <c r="K111" s="22" t="s">
        <v>75</v>
      </c>
      <c r="L111" s="21" t="str">
        <f>+(UPPER(TEXT(Tabla1162937946[[#This Row],[FECHA LLEGADA  (día/mes/año)]],"MMMM")))</f>
        <v>MAYO</v>
      </c>
      <c r="M111" s="21" t="str">
        <f>+(UPPER(TEXT(Tabla1162937946[[#This Row],[FECHA LLEGADA  (día/mes/año)]],"DDD")))</f>
        <v>MIÉ</v>
      </c>
      <c r="N111" s="18">
        <v>44321</v>
      </c>
      <c r="O111" s="25">
        <v>0.33333333333333331</v>
      </c>
      <c r="P111" s="25">
        <v>0.75</v>
      </c>
      <c r="Q111" s="19"/>
      <c r="R111" s="26" t="s">
        <v>79</v>
      </c>
      <c r="S111" s="26" t="s">
        <v>81</v>
      </c>
      <c r="T111" s="14" t="s">
        <v>82</v>
      </c>
      <c r="U111" s="15" t="s">
        <v>130</v>
      </c>
      <c r="V111" s="14"/>
      <c r="W111" s="14"/>
      <c r="X111" s="14"/>
      <c r="Y111" s="14">
        <f>SUM(Tabla1162937946[[#This Row],[PASAJEROS DESEMBARQUE ]:[PASAJEROS EN TRÁNSITO ]])</f>
        <v>0</v>
      </c>
      <c r="Z111" s="14"/>
      <c r="AA111" s="14"/>
      <c r="AB111" s="20"/>
    </row>
    <row r="112" spans="1:28" s="13" customFormat="1" ht="22.5" customHeight="1" x14ac:dyDescent="0.2">
      <c r="A112" s="14" t="s">
        <v>30</v>
      </c>
      <c r="B112" s="27">
        <v>44076</v>
      </c>
      <c r="C112" s="15"/>
      <c r="D112" s="15" t="s">
        <v>57</v>
      </c>
      <c r="E112" s="15" t="s">
        <v>63</v>
      </c>
      <c r="F112" s="16"/>
      <c r="G112" s="16"/>
      <c r="H112" s="23">
        <v>159</v>
      </c>
      <c r="I112" s="17"/>
      <c r="J112" s="24">
        <v>13000</v>
      </c>
      <c r="K112" s="22" t="s">
        <v>76</v>
      </c>
      <c r="L112" s="21" t="str">
        <f>+(UPPER(TEXT(Tabla1162937946[[#This Row],[FECHA LLEGADA  (día/mes/año)]],"MMMM")))</f>
        <v>MAYO</v>
      </c>
      <c r="M112" s="21" t="str">
        <f>+(UPPER(TEXT(Tabla1162937946[[#This Row],[FECHA LLEGADA  (día/mes/año)]],"DDD")))</f>
        <v>DOM</v>
      </c>
      <c r="N112" s="18">
        <v>44325</v>
      </c>
      <c r="O112" s="25">
        <v>0.25</v>
      </c>
      <c r="P112" s="25">
        <v>0.66666666666666663</v>
      </c>
      <c r="Q112" s="19"/>
      <c r="R112" s="26" t="s">
        <v>80</v>
      </c>
      <c r="S112" s="26" t="s">
        <v>82</v>
      </c>
      <c r="T112" s="14" t="s">
        <v>82</v>
      </c>
      <c r="U112" s="15" t="s">
        <v>130</v>
      </c>
      <c r="V112" s="14"/>
      <c r="W112" s="14"/>
      <c r="X112" s="14"/>
      <c r="Y112" s="14">
        <f>SUM(Tabla1162937946[[#This Row],[PASAJEROS DESEMBARQUE ]:[PASAJEROS EN TRÁNSITO ]])</f>
        <v>0</v>
      </c>
      <c r="Z112" s="14"/>
      <c r="AA112" s="14"/>
      <c r="AB112" s="20"/>
    </row>
    <row r="113" spans="1:28" s="13" customFormat="1" ht="22.5" customHeight="1" x14ac:dyDescent="0.2">
      <c r="A113" s="14" t="s">
        <v>30</v>
      </c>
      <c r="B113" s="27"/>
      <c r="C113" s="15"/>
      <c r="D113" s="15" t="s">
        <v>40</v>
      </c>
      <c r="E113" s="15" t="s">
        <v>61</v>
      </c>
      <c r="F113" s="16"/>
      <c r="G113" s="16"/>
      <c r="H113" s="23">
        <v>294</v>
      </c>
      <c r="I113" s="17"/>
      <c r="J113" s="24">
        <v>92822</v>
      </c>
      <c r="K113" s="22" t="s">
        <v>75</v>
      </c>
      <c r="L113" s="21" t="str">
        <f>+(UPPER(TEXT(Tabla1162937946[[#This Row],[FECHA LLEGADA  (día/mes/año)]],"MMMM")))</f>
        <v>MAYO</v>
      </c>
      <c r="M113" s="21" t="str">
        <f>+(UPPER(TEXT(Tabla1162937946[[#This Row],[FECHA LLEGADA  (día/mes/año)]],"DDD")))</f>
        <v>LUN</v>
      </c>
      <c r="N113" s="18">
        <v>44333</v>
      </c>
      <c r="O113" s="25">
        <v>0.29166666666666669</v>
      </c>
      <c r="P113" s="25">
        <v>0.79166666666666663</v>
      </c>
      <c r="Q113" s="19"/>
      <c r="R113" s="26" t="s">
        <v>79</v>
      </c>
      <c r="S113" s="26" t="s">
        <v>81</v>
      </c>
      <c r="T113" s="14" t="s">
        <v>82</v>
      </c>
      <c r="U113" s="15" t="s">
        <v>130</v>
      </c>
      <c r="V113" s="14"/>
      <c r="W113" s="14"/>
      <c r="X113" s="14"/>
      <c r="Y113" s="14">
        <f>SUM(Tabla1162937946[[#This Row],[PASAJEROS DESEMBARQUE ]:[PASAJEROS EN TRÁNSITO ]])</f>
        <v>0</v>
      </c>
      <c r="Z113" s="14"/>
      <c r="AA113" s="14"/>
      <c r="AB113" s="20"/>
    </row>
    <row r="114" spans="1:28" s="13" customFormat="1" ht="22.5" customHeight="1" x14ac:dyDescent="0.2">
      <c r="A114" s="14" t="s">
        <v>30</v>
      </c>
      <c r="B114" s="27">
        <v>44003</v>
      </c>
      <c r="C114" s="15"/>
      <c r="D114" s="15" t="s">
        <v>55</v>
      </c>
      <c r="E114" s="15" t="s">
        <v>59</v>
      </c>
      <c r="F114" s="16"/>
      <c r="G114" s="16"/>
      <c r="H114" s="23">
        <v>178</v>
      </c>
      <c r="I114" s="17"/>
      <c r="J114" s="24">
        <v>30277</v>
      </c>
      <c r="K114" s="22" t="s">
        <v>74</v>
      </c>
      <c r="L114" s="21" t="str">
        <f>+(UPPER(TEXT(Tabla1162937946[[#This Row],[FECHA LLEGADA  (día/mes/año)]],"MMMM")))</f>
        <v>MAYO</v>
      </c>
      <c r="M114" s="21" t="str">
        <f>+(UPPER(TEXT(Tabla1162937946[[#This Row],[FECHA LLEGADA  (día/mes/año)]],"DDD")))</f>
        <v>MAR</v>
      </c>
      <c r="N114" s="18">
        <v>44334</v>
      </c>
      <c r="O114" s="25">
        <v>0.29166666666666669</v>
      </c>
      <c r="P114" s="25">
        <v>0.70833333333333337</v>
      </c>
      <c r="Q114" s="19"/>
      <c r="R114" s="26" t="s">
        <v>79</v>
      </c>
      <c r="S114" s="26" t="s">
        <v>81</v>
      </c>
      <c r="T114" s="14" t="s">
        <v>81</v>
      </c>
      <c r="U114" s="15"/>
      <c r="V114" s="14"/>
      <c r="W114" s="14"/>
      <c r="X114" s="14"/>
      <c r="Y114" s="14">
        <f>SUM(Tabla1162937946[[#This Row],[PASAJEROS DESEMBARQUE ]:[PASAJEROS EN TRÁNSITO ]])</f>
        <v>0</v>
      </c>
      <c r="Z114" s="14"/>
      <c r="AA114" s="14"/>
      <c r="AB114" s="20"/>
    </row>
    <row r="115" spans="1:28" s="13" customFormat="1" ht="22.5" hidden="1" customHeight="1" x14ac:dyDescent="0.2">
      <c r="A115" s="14" t="s">
        <v>106</v>
      </c>
      <c r="B115" s="27"/>
      <c r="C115" s="15"/>
      <c r="D115" s="15" t="s">
        <v>52</v>
      </c>
      <c r="E115" s="15" t="s">
        <v>66</v>
      </c>
      <c r="F115" s="16"/>
      <c r="G115" s="16"/>
      <c r="H115" s="23">
        <v>290</v>
      </c>
      <c r="I115" s="17"/>
      <c r="J115" s="24">
        <v>110320</v>
      </c>
      <c r="K115" s="22" t="s">
        <v>75</v>
      </c>
      <c r="L115" s="21" t="str">
        <f>+(UPPER(TEXT(Tabla1162937946[[#This Row],[FECHA LLEGADA  (día/mes/año)]],"MMMM")))</f>
        <v>OCTUBRE</v>
      </c>
      <c r="M115" s="21" t="str">
        <f>+(UPPER(TEXT(Tabla1162937946[[#This Row],[FECHA LLEGADA  (día/mes/año)]],"DDD")))</f>
        <v>DOM</v>
      </c>
      <c r="N115" s="18">
        <v>44472</v>
      </c>
      <c r="O115" s="25">
        <v>0.29166666666666669</v>
      </c>
      <c r="P115" s="25">
        <v>0.75</v>
      </c>
      <c r="Q115" s="19"/>
      <c r="R115" s="26" t="s">
        <v>79</v>
      </c>
      <c r="S115" s="26" t="s">
        <v>81</v>
      </c>
      <c r="T115" s="14" t="s">
        <v>81</v>
      </c>
      <c r="U115" s="15"/>
      <c r="V115" s="14"/>
      <c r="W115" s="14"/>
      <c r="X115" s="14"/>
      <c r="Y115" s="14">
        <f>SUM(Tabla1162937946[[#This Row],[PASAJEROS DESEMBARQUE ]:[PASAJEROS EN TRÁNSITO ]])</f>
        <v>0</v>
      </c>
      <c r="Z115" s="14"/>
      <c r="AA115" s="14"/>
      <c r="AB115" s="20"/>
    </row>
    <row r="116" spans="1:28" s="13" customFormat="1" ht="22.5" hidden="1" customHeight="1" x14ac:dyDescent="0.2">
      <c r="A116" s="14" t="s">
        <v>106</v>
      </c>
      <c r="B116" s="27">
        <v>44078</v>
      </c>
      <c r="C116" s="15"/>
      <c r="D116" s="15" t="s">
        <v>83</v>
      </c>
      <c r="E116" s="15" t="s">
        <v>58</v>
      </c>
      <c r="F116" s="16"/>
      <c r="G116" s="16"/>
      <c r="H116" s="23">
        <v>294</v>
      </c>
      <c r="I116" s="17"/>
      <c r="J116" s="24">
        <v>90963</v>
      </c>
      <c r="K116" s="22" t="s">
        <v>73</v>
      </c>
      <c r="L116" s="21" t="str">
        <f>+(UPPER(TEXT(Tabla1162937946[[#This Row],[FECHA LLEGADA  (día/mes/año)]],"MMMM")))</f>
        <v>OCTUBRE</v>
      </c>
      <c r="M116" s="21" t="str">
        <f>+(UPPER(TEXT(Tabla1162937946[[#This Row],[FECHA LLEGADA  (día/mes/año)]],"DDD")))</f>
        <v>MAR</v>
      </c>
      <c r="N116" s="18">
        <v>44474</v>
      </c>
      <c r="O116" s="25">
        <v>0.29166666666666669</v>
      </c>
      <c r="P116" s="25">
        <v>0.70833333333333337</v>
      </c>
      <c r="Q116" s="19"/>
      <c r="R116" s="26" t="s">
        <v>79</v>
      </c>
      <c r="S116" s="26" t="s">
        <v>81</v>
      </c>
      <c r="T116" s="14" t="s">
        <v>81</v>
      </c>
      <c r="U116" s="15"/>
      <c r="V116" s="14"/>
      <c r="W116" s="14"/>
      <c r="X116" s="14"/>
      <c r="Y116" s="14">
        <f>SUM(Tabla1162937946[[#This Row],[PASAJEROS DESEMBARQUE ]:[PASAJEROS EN TRÁNSITO ]])</f>
        <v>0</v>
      </c>
      <c r="Z116" s="14"/>
      <c r="AA116" s="14"/>
      <c r="AB116" s="20"/>
    </row>
    <row r="117" spans="1:28" s="13" customFormat="1" ht="22.5" hidden="1" customHeight="1" x14ac:dyDescent="0.2">
      <c r="A117" s="14" t="s">
        <v>106</v>
      </c>
      <c r="B117" s="27"/>
      <c r="C117" s="15"/>
      <c r="D117" s="15" t="s">
        <v>49</v>
      </c>
      <c r="E117" s="15" t="s">
        <v>60</v>
      </c>
      <c r="F117" s="16"/>
      <c r="G117" s="16"/>
      <c r="H117" s="23">
        <v>285.43</v>
      </c>
      <c r="I117" s="17"/>
      <c r="J117" s="24">
        <v>86273</v>
      </c>
      <c r="K117" s="22" t="s">
        <v>75</v>
      </c>
      <c r="L117" s="21" t="str">
        <f>+(UPPER(TEXT(Tabla1162937946[[#This Row],[FECHA LLEGADA  (día/mes/año)]],"MMMM")))</f>
        <v>OCTUBRE</v>
      </c>
      <c r="M117" s="21" t="str">
        <f>+(UPPER(TEXT(Tabla1162937946[[#This Row],[FECHA LLEGADA  (día/mes/año)]],"DDD")))</f>
        <v>VIE</v>
      </c>
      <c r="N117" s="18">
        <v>44477</v>
      </c>
      <c r="O117" s="25">
        <v>0.33333333333333331</v>
      </c>
      <c r="P117" s="25">
        <v>0.75</v>
      </c>
      <c r="Q117" s="19"/>
      <c r="R117" s="26" t="s">
        <v>80</v>
      </c>
      <c r="S117" s="26" t="s">
        <v>81</v>
      </c>
      <c r="T117" s="14" t="s">
        <v>81</v>
      </c>
      <c r="U117" s="15"/>
      <c r="V117" s="14"/>
      <c r="W117" s="14"/>
      <c r="X117" s="14"/>
      <c r="Y117" s="14">
        <f>SUM(Tabla1162937946[[#This Row],[PASAJEROS DESEMBARQUE ]:[PASAJEROS EN TRÁNSITO ]])</f>
        <v>0</v>
      </c>
      <c r="Z117" s="14"/>
      <c r="AA117" s="14"/>
      <c r="AB117" s="20"/>
    </row>
    <row r="118" spans="1:28" s="13" customFormat="1" ht="22.5" hidden="1" customHeight="1" x14ac:dyDescent="0.2">
      <c r="A118" s="14" t="s">
        <v>106</v>
      </c>
      <c r="B118" s="27">
        <v>44078</v>
      </c>
      <c r="C118" s="15"/>
      <c r="D118" s="15" t="s">
        <v>84</v>
      </c>
      <c r="E118" s="15" t="s">
        <v>58</v>
      </c>
      <c r="F118" s="16"/>
      <c r="G118" s="16"/>
      <c r="H118" s="23">
        <v>293.2</v>
      </c>
      <c r="I118" s="17"/>
      <c r="J118" s="24">
        <v>90090</v>
      </c>
      <c r="K118" s="22" t="s">
        <v>73</v>
      </c>
      <c r="L118" s="21" t="str">
        <f>+(UPPER(TEXT(Tabla1162937946[[#This Row],[FECHA LLEGADA  (día/mes/año)]],"MMMM")))</f>
        <v>OCTUBRE</v>
      </c>
      <c r="M118" s="21" t="str">
        <f>+(UPPER(TEXT(Tabla1162937946[[#This Row],[FECHA LLEGADA  (día/mes/año)]],"DDD")))</f>
        <v>SÁB</v>
      </c>
      <c r="N118" s="18">
        <v>44478</v>
      </c>
      <c r="O118" s="25">
        <v>0.33333333333333331</v>
      </c>
      <c r="P118" s="25">
        <v>0.70833333333333337</v>
      </c>
      <c r="Q118" s="19"/>
      <c r="R118" s="26" t="s">
        <v>79</v>
      </c>
      <c r="S118" s="26" t="s">
        <v>81</v>
      </c>
      <c r="T118" s="14" t="s">
        <v>81</v>
      </c>
      <c r="U118" s="15"/>
      <c r="V118" s="14"/>
      <c r="W118" s="14"/>
      <c r="X118" s="14"/>
      <c r="Y118" s="14">
        <f>SUM(Tabla1162937946[[#This Row],[PASAJEROS DESEMBARQUE ]:[PASAJEROS EN TRÁNSITO ]])</f>
        <v>0</v>
      </c>
      <c r="Z118" s="14"/>
      <c r="AA118" s="14"/>
      <c r="AB118" s="20"/>
    </row>
    <row r="119" spans="1:28" s="13" customFormat="1" ht="22.5" hidden="1" customHeight="1" x14ac:dyDescent="0.2">
      <c r="A119" s="14" t="s">
        <v>106</v>
      </c>
      <c r="B119" s="27"/>
      <c r="C119" s="15"/>
      <c r="D119" s="15" t="s">
        <v>85</v>
      </c>
      <c r="E119" s="15" t="s">
        <v>60</v>
      </c>
      <c r="F119" s="16"/>
      <c r="G119" s="16"/>
      <c r="H119" s="23">
        <v>285.22000000000003</v>
      </c>
      <c r="I119" s="17"/>
      <c r="J119" s="24">
        <v>86273</v>
      </c>
      <c r="K119" s="22" t="s">
        <v>75</v>
      </c>
      <c r="L119" s="21" t="str">
        <f>+(UPPER(TEXT(Tabla1162937946[[#This Row],[FECHA LLEGADA  (día/mes/año)]],"MMMM")))</f>
        <v>OCTUBRE</v>
      </c>
      <c r="M119" s="21" t="str">
        <f>+(UPPER(TEXT(Tabla1162937946[[#This Row],[FECHA LLEGADA  (día/mes/año)]],"DDD")))</f>
        <v>SÁB</v>
      </c>
      <c r="N119" s="18">
        <v>44478</v>
      </c>
      <c r="O119" s="25">
        <v>0.29166666666666669</v>
      </c>
      <c r="P119" s="25">
        <v>0.75</v>
      </c>
      <c r="Q119" s="19"/>
      <c r="R119" s="26" t="s">
        <v>79</v>
      </c>
      <c r="S119" s="26" t="s">
        <v>81</v>
      </c>
      <c r="T119" s="14" t="s">
        <v>81</v>
      </c>
      <c r="U119" s="15"/>
      <c r="V119" s="14"/>
      <c r="W119" s="14"/>
      <c r="X119" s="14"/>
      <c r="Y119" s="14">
        <f>SUM(Tabla1162937946[[#This Row],[PASAJEROS DESEMBARQUE ]:[PASAJEROS EN TRÁNSITO ]])</f>
        <v>0</v>
      </c>
      <c r="Z119" s="14"/>
      <c r="AA119" s="14"/>
      <c r="AB119" s="20"/>
    </row>
    <row r="120" spans="1:28" s="13" customFormat="1" ht="22.5" hidden="1" customHeight="1" x14ac:dyDescent="0.2">
      <c r="A120" s="14" t="s">
        <v>106</v>
      </c>
      <c r="B120" s="27"/>
      <c r="C120" s="15"/>
      <c r="D120" s="15" t="s">
        <v>53</v>
      </c>
      <c r="E120" s="15" t="s">
        <v>61</v>
      </c>
      <c r="F120" s="16"/>
      <c r="G120" s="16"/>
      <c r="H120" s="23">
        <v>294</v>
      </c>
      <c r="I120" s="17"/>
      <c r="J120" s="24">
        <v>91627</v>
      </c>
      <c r="K120" s="22" t="s">
        <v>75</v>
      </c>
      <c r="L120" s="21" t="str">
        <f>+(UPPER(TEXT(Tabla1162937946[[#This Row],[FECHA LLEGADA  (día/mes/año)]],"MMMM")))</f>
        <v>OCTUBRE</v>
      </c>
      <c r="M120" s="21" t="str">
        <f>+(UPPER(TEXT(Tabla1162937946[[#This Row],[FECHA LLEGADA  (día/mes/año)]],"DDD")))</f>
        <v>LUN</v>
      </c>
      <c r="N120" s="18">
        <v>44480</v>
      </c>
      <c r="O120" s="25">
        <v>0.29166666666666669</v>
      </c>
      <c r="P120" s="25">
        <v>0.79166666666666663</v>
      </c>
      <c r="Q120" s="19"/>
      <c r="R120" s="26" t="s">
        <v>79</v>
      </c>
      <c r="S120" s="26" t="s">
        <v>81</v>
      </c>
      <c r="T120" s="14" t="s">
        <v>81</v>
      </c>
      <c r="U120" s="15"/>
      <c r="V120" s="14"/>
      <c r="W120" s="14"/>
      <c r="X120" s="14"/>
      <c r="Y120" s="14">
        <f>SUM(Tabla1162937946[[#This Row],[PASAJEROS DESEMBARQUE ]:[PASAJEROS EN TRÁNSITO ]])</f>
        <v>0</v>
      </c>
      <c r="Z120" s="14"/>
      <c r="AA120" s="14"/>
      <c r="AB120" s="20"/>
    </row>
    <row r="121" spans="1:28" s="13" customFormat="1" ht="22.5" hidden="1" customHeight="1" x14ac:dyDescent="0.2">
      <c r="A121" s="14" t="s">
        <v>106</v>
      </c>
      <c r="B121" s="27">
        <v>44003</v>
      </c>
      <c r="C121" s="15"/>
      <c r="D121" s="15" t="s">
        <v>86</v>
      </c>
      <c r="E121" s="15" t="s">
        <v>59</v>
      </c>
      <c r="F121" s="16"/>
      <c r="G121" s="16"/>
      <c r="H121" s="23">
        <v>294.10000000000002</v>
      </c>
      <c r="I121" s="17"/>
      <c r="J121" s="24">
        <v>93502</v>
      </c>
      <c r="K121" s="22" t="s">
        <v>74</v>
      </c>
      <c r="L121" s="21" t="str">
        <f>+(UPPER(TEXT(Tabla1162937946[[#This Row],[FECHA LLEGADA  (día/mes/año)]],"MMMM")))</f>
        <v>OCTUBRE</v>
      </c>
      <c r="M121" s="21" t="str">
        <f>+(UPPER(TEXT(Tabla1162937946[[#This Row],[FECHA LLEGADA  (día/mes/año)]],"DDD")))</f>
        <v>JUE</v>
      </c>
      <c r="N121" s="18">
        <v>44483</v>
      </c>
      <c r="O121" s="25">
        <v>0.33333333333333331</v>
      </c>
      <c r="P121" s="25">
        <v>0.70833333333333337</v>
      </c>
      <c r="Q121" s="19"/>
      <c r="R121" s="26" t="s">
        <v>80</v>
      </c>
      <c r="S121" s="26" t="s">
        <v>81</v>
      </c>
      <c r="T121" s="14" t="s">
        <v>81</v>
      </c>
      <c r="U121" s="15"/>
      <c r="V121" s="14"/>
      <c r="W121" s="14"/>
      <c r="X121" s="14"/>
      <c r="Y121" s="14">
        <f>SUM(Tabla1162937946[[#This Row],[PASAJEROS DESEMBARQUE ]:[PASAJEROS EN TRÁNSITO ]])</f>
        <v>0</v>
      </c>
      <c r="Z121" s="14"/>
      <c r="AA121" s="14"/>
      <c r="AB121" s="20"/>
    </row>
    <row r="122" spans="1:28" s="13" customFormat="1" ht="22.5" hidden="1" customHeight="1" x14ac:dyDescent="0.2">
      <c r="A122" s="14" t="s">
        <v>106</v>
      </c>
      <c r="B122" s="27"/>
      <c r="C122" s="15"/>
      <c r="D122" s="15" t="s">
        <v>56</v>
      </c>
      <c r="E122" s="15" t="s">
        <v>68</v>
      </c>
      <c r="F122" s="16"/>
      <c r="G122" s="16"/>
      <c r="H122" s="23">
        <v>198.19</v>
      </c>
      <c r="I122" s="17"/>
      <c r="J122" s="24">
        <v>32477</v>
      </c>
      <c r="K122" s="22" t="s">
        <v>75</v>
      </c>
      <c r="L122" s="21" t="str">
        <f>+(UPPER(TEXT(Tabla1162937946[[#This Row],[FECHA LLEGADA  (día/mes/año)]],"MMMM")))</f>
        <v>OCTUBRE</v>
      </c>
      <c r="M122" s="21" t="str">
        <f>+(UPPER(TEXT(Tabla1162937946[[#This Row],[FECHA LLEGADA  (día/mes/año)]],"DDD")))</f>
        <v>LUN</v>
      </c>
      <c r="N122" s="18">
        <v>44487</v>
      </c>
      <c r="O122" s="25">
        <v>0.33333333333333331</v>
      </c>
      <c r="P122" s="25">
        <v>0.75</v>
      </c>
      <c r="Q122" s="19"/>
      <c r="R122" s="26" t="s">
        <v>79</v>
      </c>
      <c r="S122" s="26" t="s">
        <v>81</v>
      </c>
      <c r="T122" s="14" t="s">
        <v>81</v>
      </c>
      <c r="U122" s="15"/>
      <c r="V122" s="14"/>
      <c r="W122" s="14"/>
      <c r="X122" s="14"/>
      <c r="Y122" s="14">
        <f>SUM(Tabla1162937946[[#This Row],[PASAJEROS DESEMBARQUE ]:[PASAJEROS EN TRÁNSITO ]])</f>
        <v>0</v>
      </c>
      <c r="Z122" s="14"/>
      <c r="AA122" s="14"/>
      <c r="AB122" s="20"/>
    </row>
    <row r="123" spans="1:28" s="13" customFormat="1" ht="22.5" hidden="1" customHeight="1" x14ac:dyDescent="0.2">
      <c r="A123" s="14" t="s">
        <v>106</v>
      </c>
      <c r="B123" s="27">
        <v>44078</v>
      </c>
      <c r="C123" s="15"/>
      <c r="D123" s="15" t="s">
        <v>83</v>
      </c>
      <c r="E123" s="15" t="s">
        <v>58</v>
      </c>
      <c r="F123" s="16"/>
      <c r="G123" s="16"/>
      <c r="H123" s="23">
        <v>294</v>
      </c>
      <c r="I123" s="17"/>
      <c r="J123" s="24">
        <v>90963</v>
      </c>
      <c r="K123" s="22" t="s">
        <v>73</v>
      </c>
      <c r="L123" s="21" t="str">
        <f>+(UPPER(TEXT(Tabla1162937946[[#This Row],[FECHA LLEGADA  (día/mes/año)]],"MMMM")))</f>
        <v>OCTUBRE</v>
      </c>
      <c r="M123" s="21" t="str">
        <f>+(UPPER(TEXT(Tabla1162937946[[#This Row],[FECHA LLEGADA  (día/mes/año)]],"DDD")))</f>
        <v>MAR</v>
      </c>
      <c r="N123" s="18">
        <v>44488</v>
      </c>
      <c r="O123" s="25">
        <v>0.29166666666666669</v>
      </c>
      <c r="P123" s="25">
        <v>0.77083333333333337</v>
      </c>
      <c r="Q123" s="19"/>
      <c r="R123" s="26" t="s">
        <v>79</v>
      </c>
      <c r="S123" s="26" t="s">
        <v>81</v>
      </c>
      <c r="T123" s="14" t="s">
        <v>81</v>
      </c>
      <c r="U123" s="15"/>
      <c r="V123" s="14"/>
      <c r="W123" s="14"/>
      <c r="X123" s="14"/>
      <c r="Y123" s="14">
        <f>SUM(Tabla1162937946[[#This Row],[PASAJEROS DESEMBARQUE ]:[PASAJEROS EN TRÁNSITO ]])</f>
        <v>0</v>
      </c>
      <c r="Z123" s="14"/>
      <c r="AA123" s="14"/>
      <c r="AB123" s="20"/>
    </row>
    <row r="124" spans="1:28" s="13" customFormat="1" ht="22.5" hidden="1" customHeight="1" x14ac:dyDescent="0.2">
      <c r="A124" s="14" t="s">
        <v>106</v>
      </c>
      <c r="B124" s="27"/>
      <c r="C124" s="15"/>
      <c r="D124" s="15" t="s">
        <v>87</v>
      </c>
      <c r="E124" s="15" t="s">
        <v>107</v>
      </c>
      <c r="F124" s="16"/>
      <c r="G124" s="16"/>
      <c r="H124" s="23">
        <v>155.80000000000001</v>
      </c>
      <c r="I124" s="17"/>
      <c r="J124" s="24">
        <v>16927</v>
      </c>
      <c r="K124" s="22" t="s">
        <v>73</v>
      </c>
      <c r="L124" s="21" t="str">
        <f>+(UPPER(TEXT(Tabla1162937946[[#This Row],[FECHA LLEGADA  (día/mes/año)]],"MMMM")))</f>
        <v>OCTUBRE</v>
      </c>
      <c r="M124" s="21" t="str">
        <f>+(UPPER(TEXT(Tabla1162937946[[#This Row],[FECHA LLEGADA  (día/mes/año)]],"DDD")))</f>
        <v>JUE</v>
      </c>
      <c r="N124" s="18">
        <v>44490</v>
      </c>
      <c r="O124" s="25">
        <v>0.29166666666666669</v>
      </c>
      <c r="P124" s="25">
        <v>0.95833333333333337</v>
      </c>
      <c r="Q124" s="19"/>
      <c r="R124" s="26" t="s">
        <v>79</v>
      </c>
      <c r="S124" s="26" t="s">
        <v>81</v>
      </c>
      <c r="T124" s="14" t="s">
        <v>82</v>
      </c>
      <c r="U124" s="15" t="s">
        <v>130</v>
      </c>
      <c r="V124" s="14"/>
      <c r="W124" s="14"/>
      <c r="X124" s="14"/>
      <c r="Y124" s="14">
        <f>SUM(Tabla1162937946[[#This Row],[PASAJEROS DESEMBARQUE ]:[PASAJEROS EN TRÁNSITO ]])</f>
        <v>0</v>
      </c>
      <c r="Z124" s="14"/>
      <c r="AA124" s="14"/>
      <c r="AB124" s="20"/>
    </row>
    <row r="125" spans="1:28" s="13" customFormat="1" ht="22.5" hidden="1" customHeight="1" x14ac:dyDescent="0.2">
      <c r="A125" s="14" t="s">
        <v>106</v>
      </c>
      <c r="B125" s="27"/>
      <c r="C125" s="15"/>
      <c r="D125" s="15" t="s">
        <v>35</v>
      </c>
      <c r="E125" s="15" t="s">
        <v>61</v>
      </c>
      <c r="F125" s="16"/>
      <c r="G125" s="16"/>
      <c r="H125" s="23">
        <v>288.61</v>
      </c>
      <c r="I125" s="17"/>
      <c r="J125" s="24">
        <v>113561</v>
      </c>
      <c r="K125" s="22" t="s">
        <v>75</v>
      </c>
      <c r="L125" s="21" t="str">
        <f>+(UPPER(TEXT(Tabla1162937946[[#This Row],[FECHA LLEGADA  (día/mes/año)]],"MMMM")))</f>
        <v>OCTUBRE</v>
      </c>
      <c r="M125" s="21" t="str">
        <f>+(UPPER(TEXT(Tabla1162937946[[#This Row],[FECHA LLEGADA  (día/mes/año)]],"DDD")))</f>
        <v>DOM</v>
      </c>
      <c r="N125" s="18">
        <v>44493</v>
      </c>
      <c r="O125" s="25">
        <v>0.29166666666666669</v>
      </c>
      <c r="P125" s="25">
        <v>0.79166666666666663</v>
      </c>
      <c r="Q125" s="19"/>
      <c r="R125" s="26" t="s">
        <v>79</v>
      </c>
      <c r="S125" s="26" t="s">
        <v>81</v>
      </c>
      <c r="T125" s="14" t="s">
        <v>81</v>
      </c>
      <c r="U125" s="15"/>
      <c r="V125" s="14"/>
      <c r="W125" s="14"/>
      <c r="X125" s="14"/>
      <c r="Y125" s="14">
        <f>SUM(Tabla1162937946[[#This Row],[PASAJEROS DESEMBARQUE ]:[PASAJEROS EN TRÁNSITO ]])</f>
        <v>0</v>
      </c>
      <c r="Z125" s="14"/>
      <c r="AA125" s="14"/>
      <c r="AB125" s="20"/>
    </row>
    <row r="126" spans="1:28" s="13" customFormat="1" ht="22.5" hidden="1" customHeight="1" x14ac:dyDescent="0.2">
      <c r="A126" s="14" t="s">
        <v>106</v>
      </c>
      <c r="B126" s="28"/>
      <c r="C126" s="29"/>
      <c r="D126" s="15" t="s">
        <v>86</v>
      </c>
      <c r="E126" s="15" t="s">
        <v>59</v>
      </c>
      <c r="F126" s="16"/>
      <c r="G126" s="16"/>
      <c r="H126" s="23">
        <v>294.10000000000002</v>
      </c>
      <c r="I126" s="17"/>
      <c r="J126" s="24">
        <v>93502</v>
      </c>
      <c r="K126" s="22" t="s">
        <v>74</v>
      </c>
      <c r="L126" s="21" t="str">
        <f>+(UPPER(TEXT(Tabla1162937946[[#This Row],[FECHA LLEGADA  (día/mes/año)]],"MMMM")))</f>
        <v>OCTUBRE</v>
      </c>
      <c r="M126" s="21" t="str">
        <f>+(UPPER(TEXT(Tabla1162937946[[#This Row],[FECHA LLEGADA  (día/mes/año)]],"DDD")))</f>
        <v>DOM</v>
      </c>
      <c r="N126" s="18">
        <v>44493</v>
      </c>
      <c r="O126" s="25">
        <v>0.29166666666666669</v>
      </c>
      <c r="P126" s="25">
        <v>0.70833333333333337</v>
      </c>
      <c r="Q126" s="19"/>
      <c r="R126" s="26" t="s">
        <v>80</v>
      </c>
      <c r="S126" s="26" t="s">
        <v>81</v>
      </c>
      <c r="T126" s="14" t="s">
        <v>81</v>
      </c>
      <c r="U126" s="29"/>
      <c r="V126" s="38"/>
      <c r="W126" s="38"/>
      <c r="X126" s="38"/>
      <c r="Y126" s="21">
        <f>SUM(Tabla1162937946[[#This Row],[PASAJEROS DESEMBARQUE ]:[PASAJEROS EN TRÁNSITO ]])</f>
        <v>0</v>
      </c>
      <c r="Z126" s="38"/>
      <c r="AA126" s="38"/>
      <c r="AB126" s="39"/>
    </row>
    <row r="127" spans="1:28" s="13" customFormat="1" ht="22.5" hidden="1" customHeight="1" x14ac:dyDescent="0.2">
      <c r="A127" s="14" t="s">
        <v>106</v>
      </c>
      <c r="B127" s="27">
        <v>44076</v>
      </c>
      <c r="C127" s="15"/>
      <c r="D127" s="15" t="s">
        <v>54</v>
      </c>
      <c r="E127" s="15" t="s">
        <v>67</v>
      </c>
      <c r="F127" s="16"/>
      <c r="G127" s="16"/>
      <c r="H127" s="23">
        <v>104.4</v>
      </c>
      <c r="I127" s="17"/>
      <c r="J127" s="24">
        <v>7997</v>
      </c>
      <c r="K127" s="22" t="s">
        <v>76</v>
      </c>
      <c r="L127" s="21" t="str">
        <f>+(UPPER(TEXT(Tabla1162937946[[#This Row],[FECHA LLEGADA  (día/mes/año)]],"MMMM")))</f>
        <v>OCTUBRE</v>
      </c>
      <c r="M127" s="21" t="str">
        <f>+(UPPER(TEXT(Tabla1162937946[[#This Row],[FECHA LLEGADA  (día/mes/año)]],"DDD")))</f>
        <v>LUN</v>
      </c>
      <c r="N127" s="18">
        <v>44494</v>
      </c>
      <c r="O127" s="25">
        <v>0.20833333333333334</v>
      </c>
      <c r="P127" s="25">
        <v>0.83333333333333337</v>
      </c>
      <c r="Q127" s="19"/>
      <c r="R127" s="26" t="s">
        <v>80</v>
      </c>
      <c r="S127" s="26" t="s">
        <v>82</v>
      </c>
      <c r="T127" s="14" t="s">
        <v>81</v>
      </c>
      <c r="U127" s="15"/>
      <c r="V127" s="14"/>
      <c r="W127" s="14"/>
      <c r="X127" s="14"/>
      <c r="Y127" s="14">
        <f>SUM(Tabla1162937946[[#This Row],[PASAJEROS DESEMBARQUE ]:[PASAJEROS EN TRÁNSITO ]])</f>
        <v>0</v>
      </c>
      <c r="Z127" s="14"/>
      <c r="AA127" s="14"/>
      <c r="AB127" s="20"/>
    </row>
    <row r="128" spans="1:28" s="13" customFormat="1" ht="22.5" hidden="1" customHeight="1" x14ac:dyDescent="0.2">
      <c r="A128" s="14" t="s">
        <v>106</v>
      </c>
      <c r="B128" s="27"/>
      <c r="C128" s="15"/>
      <c r="D128" s="15" t="s">
        <v>53</v>
      </c>
      <c r="E128" s="15" t="s">
        <v>61</v>
      </c>
      <c r="F128" s="16"/>
      <c r="G128" s="16"/>
      <c r="H128" s="23">
        <v>294</v>
      </c>
      <c r="I128" s="17"/>
      <c r="J128" s="24">
        <v>91627</v>
      </c>
      <c r="K128" s="22" t="s">
        <v>75</v>
      </c>
      <c r="L128" s="21" t="str">
        <f>+(UPPER(TEXT(Tabla1162937946[[#This Row],[FECHA LLEGADA  (día/mes/año)]],"MMMM")))</f>
        <v>OCTUBRE</v>
      </c>
      <c r="M128" s="21" t="str">
        <f>+(UPPER(TEXT(Tabla1162937946[[#This Row],[FECHA LLEGADA  (día/mes/año)]],"DDD")))</f>
        <v>MAR</v>
      </c>
      <c r="N128" s="18">
        <v>44495</v>
      </c>
      <c r="O128" s="25">
        <v>0.29166666666666669</v>
      </c>
      <c r="P128" s="25">
        <v>0.79166666666666663</v>
      </c>
      <c r="Q128" s="19"/>
      <c r="R128" s="26" t="s">
        <v>79</v>
      </c>
      <c r="S128" s="26" t="s">
        <v>81</v>
      </c>
      <c r="T128" s="14" t="s">
        <v>81</v>
      </c>
      <c r="U128" s="15"/>
      <c r="V128" s="14"/>
      <c r="W128" s="14"/>
      <c r="X128" s="14"/>
      <c r="Y128" s="14">
        <f>SUM(Tabla1162937946[[#This Row],[PASAJEROS DESEMBARQUE ]:[PASAJEROS EN TRÁNSITO ]])</f>
        <v>0</v>
      </c>
      <c r="Z128" s="14"/>
      <c r="AA128" s="14"/>
      <c r="AB128" s="20"/>
    </row>
    <row r="129" spans="1:28" s="13" customFormat="1" ht="22.5" hidden="1" customHeight="1" x14ac:dyDescent="0.2">
      <c r="A129" s="14" t="s">
        <v>106</v>
      </c>
      <c r="B129" s="28"/>
      <c r="C129" s="29"/>
      <c r="D129" s="29" t="s">
        <v>144</v>
      </c>
      <c r="E129" s="29" t="s">
        <v>147</v>
      </c>
      <c r="F129" s="30"/>
      <c r="G129" s="30"/>
      <c r="H129" s="31">
        <v>144</v>
      </c>
      <c r="I129" s="32"/>
      <c r="J129" s="33">
        <v>10944</v>
      </c>
      <c r="K129" s="34" t="s">
        <v>142</v>
      </c>
      <c r="L129" s="21" t="str">
        <f>+(UPPER(TEXT(Tabla1162937946[[#This Row],[FECHA LLEGADA  (día/mes/año)]],"MMMM")))</f>
        <v>OCTUBRE</v>
      </c>
      <c r="M129" s="21" t="str">
        <f>+(UPPER(TEXT(Tabla1162937946[[#This Row],[FECHA LLEGADA  (día/mes/año)]],"DDD")))</f>
        <v>MAR</v>
      </c>
      <c r="N129" s="35">
        <v>44495</v>
      </c>
      <c r="O129" s="36">
        <v>0.29166666666666669</v>
      </c>
      <c r="P129" s="36">
        <v>0.875</v>
      </c>
      <c r="Q129" s="37"/>
      <c r="R129" s="28" t="s">
        <v>80</v>
      </c>
      <c r="S129" s="28" t="s">
        <v>81</v>
      </c>
      <c r="T129" s="35" t="s">
        <v>81</v>
      </c>
      <c r="U129" s="29"/>
      <c r="V129" s="38"/>
      <c r="W129" s="38"/>
      <c r="X129" s="38"/>
      <c r="Y129" s="21">
        <f>SUM(Tabla1162937946[[#This Row],[PASAJEROS DESEMBARQUE ]:[PASAJEROS EN TRÁNSITO ]])</f>
        <v>0</v>
      </c>
      <c r="Z129" s="38"/>
      <c r="AA129" s="38"/>
      <c r="AB129" s="39"/>
    </row>
    <row r="130" spans="1:28" s="13" customFormat="1" ht="22.5" hidden="1" customHeight="1" x14ac:dyDescent="0.2">
      <c r="A130" s="14" t="s">
        <v>106</v>
      </c>
      <c r="B130" s="27">
        <v>44078</v>
      </c>
      <c r="C130" s="15"/>
      <c r="D130" s="15" t="s">
        <v>83</v>
      </c>
      <c r="E130" s="15" t="s">
        <v>58</v>
      </c>
      <c r="F130" s="16"/>
      <c r="G130" s="16"/>
      <c r="H130" s="23">
        <v>294</v>
      </c>
      <c r="I130" s="17"/>
      <c r="J130" s="24">
        <v>90963</v>
      </c>
      <c r="K130" s="22" t="s">
        <v>73</v>
      </c>
      <c r="L130" s="21" t="str">
        <f>+(UPPER(TEXT(Tabla1162937946[[#This Row],[FECHA LLEGADA  (día/mes/año)]],"MMMM")))</f>
        <v>NOVIEMBRE</v>
      </c>
      <c r="M130" s="21" t="str">
        <f>+(UPPER(TEXT(Tabla1162937946[[#This Row],[FECHA LLEGADA  (día/mes/año)]],"DDD")))</f>
        <v>JUE</v>
      </c>
      <c r="N130" s="18">
        <v>44504</v>
      </c>
      <c r="O130" s="25">
        <v>0.29166666666666669</v>
      </c>
      <c r="P130" s="25">
        <v>0.70833333333333337</v>
      </c>
      <c r="Q130" s="19"/>
      <c r="R130" s="26" t="s">
        <v>79</v>
      </c>
      <c r="S130" s="26" t="s">
        <v>81</v>
      </c>
      <c r="T130" s="14" t="s">
        <v>81</v>
      </c>
      <c r="U130" s="15"/>
      <c r="V130" s="14"/>
      <c r="W130" s="14"/>
      <c r="X130" s="14"/>
      <c r="Y130" s="14">
        <f>SUM(Tabla1162937946[[#This Row],[PASAJEROS DESEMBARQUE ]:[PASAJEROS EN TRÁNSITO ]])</f>
        <v>0</v>
      </c>
      <c r="Z130" s="14"/>
      <c r="AA130" s="14"/>
      <c r="AB130" s="20"/>
    </row>
    <row r="131" spans="1:28" s="13" customFormat="1" ht="22.5" hidden="1" customHeight="1" x14ac:dyDescent="0.2">
      <c r="A131" s="14" t="s">
        <v>106</v>
      </c>
      <c r="B131" s="27">
        <v>44003</v>
      </c>
      <c r="C131" s="15"/>
      <c r="D131" s="15" t="s">
        <v>50</v>
      </c>
      <c r="E131" s="15" t="s">
        <v>59</v>
      </c>
      <c r="F131" s="16"/>
      <c r="G131" s="16"/>
      <c r="H131" s="23">
        <v>333.46</v>
      </c>
      <c r="I131" s="17"/>
      <c r="J131" s="24">
        <v>169116</v>
      </c>
      <c r="K131" s="22" t="s">
        <v>74</v>
      </c>
      <c r="L131" s="21" t="str">
        <f>+(UPPER(TEXT(Tabla1162937946[[#This Row],[FECHA LLEGADA  (día/mes/año)]],"MMMM")))</f>
        <v>NOVIEMBRE</v>
      </c>
      <c r="M131" s="21" t="str">
        <f>+(UPPER(TEXT(Tabla1162937946[[#This Row],[FECHA LLEGADA  (día/mes/año)]],"DDD")))</f>
        <v>SÁB</v>
      </c>
      <c r="N131" s="18">
        <v>44506</v>
      </c>
      <c r="O131" s="25">
        <v>0.33333333333333331</v>
      </c>
      <c r="P131" s="25">
        <v>0.70833333333333337</v>
      </c>
      <c r="Q131" s="19"/>
      <c r="R131" s="26" t="s">
        <v>80</v>
      </c>
      <c r="S131" s="26" t="s">
        <v>81</v>
      </c>
      <c r="T131" s="14" t="s">
        <v>81</v>
      </c>
      <c r="U131" s="15"/>
      <c r="V131" s="14"/>
      <c r="W131" s="14"/>
      <c r="X131" s="14"/>
      <c r="Y131" s="14">
        <f>SUM(Tabla1162937946[[#This Row],[PASAJEROS DESEMBARQUE ]:[PASAJEROS EN TRÁNSITO ]])</f>
        <v>0</v>
      </c>
      <c r="Z131" s="14"/>
      <c r="AA131" s="14"/>
      <c r="AB131" s="20"/>
    </row>
    <row r="132" spans="1:28" s="13" customFormat="1" ht="22.5" hidden="1" customHeight="1" x14ac:dyDescent="0.2">
      <c r="A132" s="14" t="s">
        <v>106</v>
      </c>
      <c r="B132" s="27"/>
      <c r="C132" s="15"/>
      <c r="D132" s="15" t="s">
        <v>53</v>
      </c>
      <c r="E132" s="15" t="s">
        <v>61</v>
      </c>
      <c r="F132" s="16"/>
      <c r="G132" s="16"/>
      <c r="H132" s="23">
        <v>294</v>
      </c>
      <c r="I132" s="17"/>
      <c r="J132" s="24">
        <v>91627</v>
      </c>
      <c r="K132" s="22" t="s">
        <v>75</v>
      </c>
      <c r="L132" s="21" t="str">
        <f>+(UPPER(TEXT(Tabla1162937946[[#This Row],[FECHA LLEGADA  (día/mes/año)]],"MMMM")))</f>
        <v>NOVIEMBRE</v>
      </c>
      <c r="M132" s="21" t="str">
        <f>+(UPPER(TEXT(Tabla1162937946[[#This Row],[FECHA LLEGADA  (día/mes/año)]],"DDD")))</f>
        <v>MAR</v>
      </c>
      <c r="N132" s="18">
        <v>44509</v>
      </c>
      <c r="O132" s="25">
        <v>0.29166666666666669</v>
      </c>
      <c r="P132" s="25">
        <v>0.79166666666666663</v>
      </c>
      <c r="Q132" s="19"/>
      <c r="R132" s="26" t="s">
        <v>79</v>
      </c>
      <c r="S132" s="26" t="s">
        <v>81</v>
      </c>
      <c r="T132" s="14" t="s">
        <v>81</v>
      </c>
      <c r="U132" s="15"/>
      <c r="V132" s="14"/>
      <c r="W132" s="14"/>
      <c r="X132" s="14"/>
      <c r="Y132" s="14">
        <f>SUM(Tabla1162937946[[#This Row],[PASAJEROS DESEMBARQUE ]:[PASAJEROS EN TRÁNSITO ]])</f>
        <v>0</v>
      </c>
      <c r="Z132" s="14"/>
      <c r="AA132" s="14"/>
      <c r="AB132" s="20"/>
    </row>
    <row r="133" spans="1:28" s="13" customFormat="1" ht="22.5" hidden="1" customHeight="1" x14ac:dyDescent="0.2">
      <c r="A133" s="14" t="s">
        <v>106</v>
      </c>
      <c r="B133" s="27"/>
      <c r="C133" s="15"/>
      <c r="D133" s="15" t="s">
        <v>88</v>
      </c>
      <c r="E133" s="15" t="s">
        <v>108</v>
      </c>
      <c r="F133" s="16"/>
      <c r="G133" s="16"/>
      <c r="H133" s="23">
        <v>206.96</v>
      </c>
      <c r="I133" s="17"/>
      <c r="J133" s="24">
        <v>28551</v>
      </c>
      <c r="K133" s="22" t="s">
        <v>75</v>
      </c>
      <c r="L133" s="21" t="str">
        <f>+(UPPER(TEXT(Tabla1162937946[[#This Row],[FECHA LLEGADA  (día/mes/año)]],"MMMM")))</f>
        <v>NOVIEMBRE</v>
      </c>
      <c r="M133" s="21" t="str">
        <f>+(UPPER(TEXT(Tabla1162937946[[#This Row],[FECHA LLEGADA  (día/mes/año)]],"DDD")))</f>
        <v>MAR</v>
      </c>
      <c r="N133" s="18">
        <v>44516</v>
      </c>
      <c r="O133" s="25">
        <v>0.29166666666666669</v>
      </c>
      <c r="P133" s="25" t="s">
        <v>78</v>
      </c>
      <c r="Q133" s="19"/>
      <c r="R133" s="26" t="s">
        <v>80</v>
      </c>
      <c r="S133" s="26" t="s">
        <v>81</v>
      </c>
      <c r="T133" s="14" t="s">
        <v>81</v>
      </c>
      <c r="U133" s="15"/>
      <c r="V133" s="14"/>
      <c r="W133" s="14"/>
      <c r="X133" s="14"/>
      <c r="Y133" s="14">
        <f>SUM(Tabla1162937946[[#This Row],[PASAJEROS DESEMBARQUE ]:[PASAJEROS EN TRÁNSITO ]])</f>
        <v>0</v>
      </c>
      <c r="Z133" s="14"/>
      <c r="AA133" s="14"/>
      <c r="AB133" s="20"/>
    </row>
    <row r="134" spans="1:28" s="13" customFormat="1" ht="22.5" hidden="1" customHeight="1" x14ac:dyDescent="0.2">
      <c r="A134" s="14" t="s">
        <v>106</v>
      </c>
      <c r="B134" s="27"/>
      <c r="C134" s="15"/>
      <c r="D134" s="15" t="s">
        <v>88</v>
      </c>
      <c r="E134" s="15" t="s">
        <v>108</v>
      </c>
      <c r="F134" s="16"/>
      <c r="G134" s="16"/>
      <c r="H134" s="23">
        <v>206.96</v>
      </c>
      <c r="I134" s="17"/>
      <c r="J134" s="24">
        <v>28551</v>
      </c>
      <c r="K134" s="22" t="s">
        <v>75</v>
      </c>
      <c r="L134" s="21" t="str">
        <f>+(UPPER(TEXT(Tabla1162937946[[#This Row],[FECHA LLEGADA  (día/mes/año)]],"MMMM")))</f>
        <v>NOVIEMBRE</v>
      </c>
      <c r="M134" s="21" t="str">
        <f>+(UPPER(TEXT(Tabla1162937946[[#This Row],[FECHA LLEGADA  (día/mes/año)]],"DDD")))</f>
        <v>MIÉ</v>
      </c>
      <c r="N134" s="18">
        <v>44517</v>
      </c>
      <c r="O134" s="25" t="s">
        <v>78</v>
      </c>
      <c r="P134" s="25">
        <v>0.60416666666666663</v>
      </c>
      <c r="Q134" s="19"/>
      <c r="R134" s="26" t="s">
        <v>80</v>
      </c>
      <c r="S134" s="26" t="s">
        <v>81</v>
      </c>
      <c r="T134" s="14" t="s">
        <v>81</v>
      </c>
      <c r="U134" s="15"/>
      <c r="V134" s="14"/>
      <c r="W134" s="14"/>
      <c r="X134" s="14"/>
      <c r="Y134" s="14">
        <f>SUM(Tabla1162937946[[#This Row],[PASAJEROS DESEMBARQUE ]:[PASAJEROS EN TRÁNSITO ]])</f>
        <v>0</v>
      </c>
      <c r="Z134" s="14"/>
      <c r="AA134" s="14"/>
      <c r="AB134" s="20"/>
    </row>
    <row r="135" spans="1:28" s="13" customFormat="1" ht="22.5" hidden="1" customHeight="1" x14ac:dyDescent="0.2">
      <c r="A135" s="14" t="s">
        <v>106</v>
      </c>
      <c r="B135" s="27"/>
      <c r="C135" s="15"/>
      <c r="D135" s="15" t="s">
        <v>89</v>
      </c>
      <c r="E135" s="15" t="s">
        <v>68</v>
      </c>
      <c r="F135" s="16"/>
      <c r="G135" s="16"/>
      <c r="H135" s="23">
        <v>198</v>
      </c>
      <c r="I135" s="17"/>
      <c r="J135" s="24">
        <v>32477</v>
      </c>
      <c r="K135" s="22" t="s">
        <v>75</v>
      </c>
      <c r="L135" s="21" t="str">
        <f>+(UPPER(TEXT(Tabla1162937946[[#This Row],[FECHA LLEGADA  (día/mes/año)]],"MMMM")))</f>
        <v>NOVIEMBRE</v>
      </c>
      <c r="M135" s="21" t="str">
        <f>+(UPPER(TEXT(Tabla1162937946[[#This Row],[FECHA LLEGADA  (día/mes/año)]],"DDD")))</f>
        <v>MIÉ</v>
      </c>
      <c r="N135" s="18">
        <v>44517</v>
      </c>
      <c r="O135" s="25">
        <v>0.33333333333333331</v>
      </c>
      <c r="P135" s="25">
        <v>0.75</v>
      </c>
      <c r="Q135" s="19"/>
      <c r="R135" s="26" t="s">
        <v>79</v>
      </c>
      <c r="S135" s="26" t="s">
        <v>81</v>
      </c>
      <c r="T135" s="14" t="s">
        <v>81</v>
      </c>
      <c r="U135" s="15"/>
      <c r="V135" s="14"/>
      <c r="W135" s="14"/>
      <c r="X135" s="14"/>
      <c r="Y135" s="14">
        <f>SUM(Tabla1162937946[[#This Row],[PASAJEROS DESEMBARQUE ]:[PASAJEROS EN TRÁNSITO ]])</f>
        <v>0</v>
      </c>
      <c r="Z135" s="14"/>
      <c r="AA135" s="14"/>
      <c r="AB135" s="20"/>
    </row>
    <row r="136" spans="1:28" s="13" customFormat="1" ht="22.5" hidden="1" customHeight="1" x14ac:dyDescent="0.2">
      <c r="A136" s="14" t="s">
        <v>106</v>
      </c>
      <c r="B136" s="27"/>
      <c r="C136" s="15"/>
      <c r="D136" s="15" t="s">
        <v>89</v>
      </c>
      <c r="E136" s="15" t="s">
        <v>68</v>
      </c>
      <c r="F136" s="16"/>
      <c r="G136" s="16"/>
      <c r="H136" s="23">
        <v>198</v>
      </c>
      <c r="I136" s="17"/>
      <c r="J136" s="24">
        <v>32477</v>
      </c>
      <c r="K136" s="22" t="s">
        <v>75</v>
      </c>
      <c r="L136" s="21" t="str">
        <f>+(UPPER(TEXT(Tabla1162937946[[#This Row],[FECHA LLEGADA  (día/mes/año)]],"MMMM")))</f>
        <v>NOVIEMBRE</v>
      </c>
      <c r="M136" s="21" t="str">
        <f>+(UPPER(TEXT(Tabla1162937946[[#This Row],[FECHA LLEGADA  (día/mes/año)]],"DDD")))</f>
        <v>MAR</v>
      </c>
      <c r="N136" s="18">
        <v>44523</v>
      </c>
      <c r="O136" s="25">
        <v>0.33333333333333331</v>
      </c>
      <c r="P136" s="25">
        <v>0.75</v>
      </c>
      <c r="Q136" s="19"/>
      <c r="R136" s="26" t="s">
        <v>79</v>
      </c>
      <c r="S136" s="26" t="s">
        <v>81</v>
      </c>
      <c r="T136" s="14" t="s">
        <v>81</v>
      </c>
      <c r="U136" s="15"/>
      <c r="V136" s="14"/>
      <c r="W136" s="14"/>
      <c r="X136" s="14"/>
      <c r="Y136" s="14">
        <f>SUM(Tabla1162937946[[#This Row],[PASAJEROS DESEMBARQUE ]:[PASAJEROS EN TRÁNSITO ]])</f>
        <v>0</v>
      </c>
      <c r="Z136" s="14"/>
      <c r="AA136" s="14"/>
      <c r="AB136" s="20"/>
    </row>
    <row r="137" spans="1:28" s="13" customFormat="1" ht="22.5" hidden="1" customHeight="1" x14ac:dyDescent="0.2">
      <c r="A137" s="14" t="s">
        <v>106</v>
      </c>
      <c r="B137" s="27"/>
      <c r="C137" s="15"/>
      <c r="D137" s="15" t="s">
        <v>53</v>
      </c>
      <c r="E137" s="15" t="s">
        <v>61</v>
      </c>
      <c r="F137" s="16"/>
      <c r="G137" s="16"/>
      <c r="H137" s="23">
        <v>294</v>
      </c>
      <c r="I137" s="17"/>
      <c r="J137" s="24">
        <v>91627</v>
      </c>
      <c r="K137" s="22" t="s">
        <v>75</v>
      </c>
      <c r="L137" s="21" t="str">
        <f>+(UPPER(TEXT(Tabla1162937946[[#This Row],[FECHA LLEGADA  (día/mes/año)]],"MMMM")))</f>
        <v>NOVIEMBRE</v>
      </c>
      <c r="M137" s="21" t="str">
        <f>+(UPPER(TEXT(Tabla1162937946[[#This Row],[FECHA LLEGADA  (día/mes/año)]],"DDD")))</f>
        <v>JUE</v>
      </c>
      <c r="N137" s="18">
        <v>44525</v>
      </c>
      <c r="O137" s="25">
        <v>0.29166666666666669</v>
      </c>
      <c r="P137" s="25">
        <v>0.79166666666666663</v>
      </c>
      <c r="Q137" s="19"/>
      <c r="R137" s="26" t="s">
        <v>79</v>
      </c>
      <c r="S137" s="26" t="s">
        <v>81</v>
      </c>
      <c r="T137" s="14" t="s">
        <v>81</v>
      </c>
      <c r="U137" s="15"/>
      <c r="V137" s="14"/>
      <c r="W137" s="14"/>
      <c r="X137" s="14"/>
      <c r="Y137" s="14">
        <f>SUM(Tabla1162937946[[#This Row],[PASAJEROS DESEMBARQUE ]:[PASAJEROS EN TRÁNSITO ]])</f>
        <v>0</v>
      </c>
      <c r="Z137" s="14"/>
      <c r="AA137" s="14"/>
      <c r="AB137" s="20"/>
    </row>
    <row r="138" spans="1:28" s="13" customFormat="1" ht="22.5" hidden="1" customHeight="1" x14ac:dyDescent="0.2">
      <c r="A138" s="14" t="s">
        <v>106</v>
      </c>
      <c r="B138" s="27"/>
      <c r="C138" s="15"/>
      <c r="D138" s="15" t="s">
        <v>36</v>
      </c>
      <c r="E138" s="15" t="s">
        <v>60</v>
      </c>
      <c r="F138" s="16"/>
      <c r="G138" s="16"/>
      <c r="H138" s="23">
        <v>237</v>
      </c>
      <c r="I138" s="17"/>
      <c r="J138" s="24">
        <v>61396</v>
      </c>
      <c r="K138" s="22" t="s">
        <v>75</v>
      </c>
      <c r="L138" s="21" t="str">
        <f>+(UPPER(TEXT(Tabla1162937946[[#This Row],[FECHA LLEGADA  (día/mes/año)]],"MMMM")))</f>
        <v>NOVIEMBRE</v>
      </c>
      <c r="M138" s="21" t="str">
        <f>+(UPPER(TEXT(Tabla1162937946[[#This Row],[FECHA LLEGADA  (día/mes/año)]],"DDD")))</f>
        <v>DOM</v>
      </c>
      <c r="N138" s="18">
        <v>44528</v>
      </c>
      <c r="O138" s="25">
        <v>0.33333333333333331</v>
      </c>
      <c r="P138" s="25">
        <v>0.75</v>
      </c>
      <c r="Q138" s="19"/>
      <c r="R138" s="26" t="s">
        <v>79</v>
      </c>
      <c r="S138" s="26" t="s">
        <v>81</v>
      </c>
      <c r="T138" s="14" t="s">
        <v>81</v>
      </c>
      <c r="U138" s="15"/>
      <c r="V138" s="14"/>
      <c r="W138" s="14"/>
      <c r="X138" s="14"/>
      <c r="Y138" s="14">
        <f>SUM(Tabla1162937946[[#This Row],[PASAJEROS DESEMBARQUE ]:[PASAJEROS EN TRÁNSITO ]])</f>
        <v>0</v>
      </c>
      <c r="Z138" s="14"/>
      <c r="AA138" s="14"/>
      <c r="AB138" s="20"/>
    </row>
    <row r="139" spans="1:28" s="13" customFormat="1" ht="22.5" hidden="1" customHeight="1" x14ac:dyDescent="0.2">
      <c r="A139" s="14" t="s">
        <v>106</v>
      </c>
      <c r="B139" s="27">
        <v>44003</v>
      </c>
      <c r="C139" s="15"/>
      <c r="D139" s="15" t="s">
        <v>86</v>
      </c>
      <c r="E139" s="15" t="s">
        <v>59</v>
      </c>
      <c r="F139" s="16"/>
      <c r="G139" s="16"/>
      <c r="H139" s="23">
        <v>294.10000000000002</v>
      </c>
      <c r="I139" s="17"/>
      <c r="J139" s="24">
        <v>93502</v>
      </c>
      <c r="K139" s="22" t="s">
        <v>74</v>
      </c>
      <c r="L139" s="21" t="str">
        <f>+(UPPER(TEXT(Tabla1162937946[[#This Row],[FECHA LLEGADA  (día/mes/año)]],"MMMM")))</f>
        <v>DICIEMBRE</v>
      </c>
      <c r="M139" s="21" t="str">
        <f>+(UPPER(TEXT(Tabla1162937946[[#This Row],[FECHA LLEGADA  (día/mes/año)]],"DDD")))</f>
        <v>DOM</v>
      </c>
      <c r="N139" s="18">
        <v>44535</v>
      </c>
      <c r="O139" s="25">
        <v>0.25</v>
      </c>
      <c r="P139" s="25">
        <v>0.70833333333333337</v>
      </c>
      <c r="Q139" s="19"/>
      <c r="R139" s="26" t="s">
        <v>80</v>
      </c>
      <c r="S139" s="26" t="s">
        <v>81</v>
      </c>
      <c r="T139" s="14" t="s">
        <v>81</v>
      </c>
      <c r="U139" s="15"/>
      <c r="V139" s="14"/>
      <c r="W139" s="14"/>
      <c r="X139" s="14"/>
      <c r="Y139" s="14">
        <f>SUM(Tabla1162937946[[#This Row],[PASAJEROS DESEMBARQUE ]:[PASAJEROS EN TRÁNSITO ]])</f>
        <v>0</v>
      </c>
      <c r="Z139" s="14"/>
      <c r="AA139" s="14"/>
      <c r="AB139" s="20"/>
    </row>
    <row r="140" spans="1:28" s="13" customFormat="1" ht="22.5" hidden="1" customHeight="1" x14ac:dyDescent="0.2">
      <c r="A140" s="14" t="s">
        <v>106</v>
      </c>
      <c r="B140" s="27"/>
      <c r="C140" s="15"/>
      <c r="D140" s="15" t="s">
        <v>90</v>
      </c>
      <c r="E140" s="15" t="s">
        <v>61</v>
      </c>
      <c r="F140" s="16"/>
      <c r="G140" s="16"/>
      <c r="H140" s="23">
        <v>285</v>
      </c>
      <c r="I140" s="17"/>
      <c r="J140" s="24">
        <v>113000</v>
      </c>
      <c r="K140" s="22" t="s">
        <v>75</v>
      </c>
      <c r="L140" s="21" t="str">
        <f>+(UPPER(TEXT(Tabla1162937946[[#This Row],[FECHA LLEGADA  (día/mes/año)]],"MMMM")))</f>
        <v>DICIEMBRE</v>
      </c>
      <c r="M140" s="21" t="str">
        <f>+(UPPER(TEXT(Tabla1162937946[[#This Row],[FECHA LLEGADA  (día/mes/año)]],"DDD")))</f>
        <v>MAR</v>
      </c>
      <c r="N140" s="18">
        <v>44537</v>
      </c>
      <c r="O140" s="25">
        <v>0.375</v>
      </c>
      <c r="P140" s="25">
        <v>0.83333333333333337</v>
      </c>
      <c r="Q140" s="19"/>
      <c r="R140" s="26" t="s">
        <v>79</v>
      </c>
      <c r="S140" s="26" t="s">
        <v>81</v>
      </c>
      <c r="T140" s="14" t="s">
        <v>81</v>
      </c>
      <c r="U140" s="15"/>
      <c r="V140" s="14"/>
      <c r="W140" s="14"/>
      <c r="X140" s="14"/>
      <c r="Y140" s="14">
        <f>SUM(Tabla1162937946[[#This Row],[PASAJEROS DESEMBARQUE ]:[PASAJEROS EN TRÁNSITO ]])</f>
        <v>0</v>
      </c>
      <c r="Z140" s="14"/>
      <c r="AA140" s="14"/>
      <c r="AB140" s="20"/>
    </row>
    <row r="141" spans="1:28" s="13" customFormat="1" ht="22.5" hidden="1" customHeight="1" x14ac:dyDescent="0.2">
      <c r="A141" s="14" t="s">
        <v>106</v>
      </c>
      <c r="B141" s="27">
        <v>44130</v>
      </c>
      <c r="C141" s="15"/>
      <c r="D141" s="15" t="s">
        <v>91</v>
      </c>
      <c r="E141" s="15" t="s">
        <v>61</v>
      </c>
      <c r="F141" s="16"/>
      <c r="G141" s="16"/>
      <c r="H141" s="23">
        <v>290</v>
      </c>
      <c r="I141" s="17"/>
      <c r="J141" s="24">
        <v>115906</v>
      </c>
      <c r="K141" s="22" t="s">
        <v>75</v>
      </c>
      <c r="L141" s="21" t="str">
        <f>+(UPPER(TEXT(Tabla1162937946[[#This Row],[FECHA LLEGADA  (día/mes/año)]],"MMMM")))</f>
        <v>DICIEMBRE</v>
      </c>
      <c r="M141" s="21" t="str">
        <f>+(UPPER(TEXT(Tabla1162937946[[#This Row],[FECHA LLEGADA  (día/mes/año)]],"DDD")))</f>
        <v>MAR</v>
      </c>
      <c r="N141" s="18">
        <v>44537</v>
      </c>
      <c r="O141" s="25">
        <v>0.33333333333333331</v>
      </c>
      <c r="P141" s="25">
        <v>0.79166666666666663</v>
      </c>
      <c r="Q141" s="19"/>
      <c r="R141" s="26" t="s">
        <v>79</v>
      </c>
      <c r="S141" s="26" t="s">
        <v>81</v>
      </c>
      <c r="T141" s="14" t="s">
        <v>81</v>
      </c>
      <c r="U141" s="15"/>
      <c r="V141" s="14"/>
      <c r="W141" s="14"/>
      <c r="X141" s="14"/>
      <c r="Y141" s="14">
        <f>SUM(Tabla1162937946[[#This Row],[PASAJEROS DESEMBARQUE ]:[PASAJEROS EN TRÁNSITO ]])</f>
        <v>0</v>
      </c>
      <c r="Z141" s="14"/>
      <c r="AA141" s="14"/>
      <c r="AB141" s="20"/>
    </row>
    <row r="142" spans="1:28" s="13" customFormat="1" ht="22.5" hidden="1" customHeight="1" x14ac:dyDescent="0.2">
      <c r="A142" s="14" t="s">
        <v>106</v>
      </c>
      <c r="B142" s="27">
        <v>44076</v>
      </c>
      <c r="C142" s="15"/>
      <c r="D142" s="15" t="s">
        <v>42</v>
      </c>
      <c r="E142" s="15" t="s">
        <v>63</v>
      </c>
      <c r="F142" s="16"/>
      <c r="G142" s="16"/>
      <c r="H142" s="23" t="s">
        <v>70</v>
      </c>
      <c r="I142" s="17"/>
      <c r="J142" s="24" t="s">
        <v>72</v>
      </c>
      <c r="K142" s="22" t="s">
        <v>76</v>
      </c>
      <c r="L142" s="21" t="str">
        <f>+(UPPER(TEXT(Tabla1162937946[[#This Row],[FECHA LLEGADA  (día/mes/año)]],"MMMM")))</f>
        <v>DICIEMBRE</v>
      </c>
      <c r="M142" s="21" t="str">
        <f>+(UPPER(TEXT(Tabla1162937946[[#This Row],[FECHA LLEGADA  (día/mes/año)]],"DDD")))</f>
        <v>SÁB</v>
      </c>
      <c r="N142" s="18">
        <v>44541</v>
      </c>
      <c r="O142" s="25">
        <v>0.25</v>
      </c>
      <c r="P142" s="25">
        <v>0.75</v>
      </c>
      <c r="Q142" s="19"/>
      <c r="R142" s="26" t="s">
        <v>80</v>
      </c>
      <c r="S142" s="26" t="s">
        <v>82</v>
      </c>
      <c r="T142" s="14" t="s">
        <v>81</v>
      </c>
      <c r="U142" s="15"/>
      <c r="V142" s="14"/>
      <c r="W142" s="14"/>
      <c r="X142" s="14"/>
      <c r="Y142" s="14">
        <f>SUM(Tabla1162937946[[#This Row],[PASAJEROS DESEMBARQUE ]:[PASAJEROS EN TRÁNSITO ]])</f>
        <v>0</v>
      </c>
      <c r="Z142" s="14"/>
      <c r="AA142" s="14"/>
      <c r="AB142" s="20"/>
    </row>
    <row r="143" spans="1:28" s="13" customFormat="1" ht="22.5" hidden="1" customHeight="1" x14ac:dyDescent="0.2">
      <c r="A143" s="14" t="s">
        <v>106</v>
      </c>
      <c r="B143" s="27">
        <v>44124</v>
      </c>
      <c r="C143" s="15"/>
      <c r="D143" s="15" t="s">
        <v>92</v>
      </c>
      <c r="E143" s="15" t="s">
        <v>109</v>
      </c>
      <c r="F143" s="16"/>
      <c r="G143" s="16"/>
      <c r="H143" s="23">
        <v>143</v>
      </c>
      <c r="I143" s="17"/>
      <c r="J143" s="24">
        <v>20889</v>
      </c>
      <c r="K143" s="22" t="s">
        <v>77</v>
      </c>
      <c r="L143" s="21" t="str">
        <f>+(UPPER(TEXT(Tabla1162937946[[#This Row],[FECHA LLEGADA  (día/mes/año)]],"MMMM")))</f>
        <v>DICIEMBRE</v>
      </c>
      <c r="M143" s="21" t="str">
        <f>+(UPPER(TEXT(Tabla1162937946[[#This Row],[FECHA LLEGADA  (día/mes/año)]],"DDD")))</f>
        <v>DOM</v>
      </c>
      <c r="N143" s="18">
        <v>44542</v>
      </c>
      <c r="O143" s="25">
        <v>0.33333333333333331</v>
      </c>
      <c r="P143" s="25">
        <v>0.75</v>
      </c>
      <c r="Q143" s="19"/>
      <c r="R143" s="26" t="s">
        <v>79</v>
      </c>
      <c r="S143" s="26" t="s">
        <v>81</v>
      </c>
      <c r="T143" s="14" t="s">
        <v>81</v>
      </c>
      <c r="U143" s="15"/>
      <c r="V143" s="14"/>
      <c r="W143" s="14"/>
      <c r="X143" s="14"/>
      <c r="Y143" s="14">
        <f>SUM(Tabla1162937946[[#This Row],[PASAJEROS DESEMBARQUE ]:[PASAJEROS EN TRÁNSITO ]])</f>
        <v>0</v>
      </c>
      <c r="Z143" s="14"/>
      <c r="AA143" s="14"/>
      <c r="AB143" s="20"/>
    </row>
    <row r="144" spans="1:28" s="13" customFormat="1" ht="22.5" hidden="1" customHeight="1" x14ac:dyDescent="0.2">
      <c r="A144" s="14" t="s">
        <v>106</v>
      </c>
      <c r="B144" s="27"/>
      <c r="C144" s="15"/>
      <c r="D144" s="15" t="s">
        <v>93</v>
      </c>
      <c r="E144" s="15" t="s">
        <v>61</v>
      </c>
      <c r="F144" s="16"/>
      <c r="G144" s="16"/>
      <c r="H144" s="23">
        <v>289</v>
      </c>
      <c r="I144" s="17"/>
      <c r="J144" s="24">
        <v>109000</v>
      </c>
      <c r="K144" s="22" t="s">
        <v>75</v>
      </c>
      <c r="L144" s="21" t="str">
        <f>+(UPPER(TEXT(Tabla1162937946[[#This Row],[FECHA LLEGADA  (día/mes/año)]],"MMMM")))</f>
        <v>DICIEMBRE</v>
      </c>
      <c r="M144" s="21" t="str">
        <f>+(UPPER(TEXT(Tabla1162937946[[#This Row],[FECHA LLEGADA  (día/mes/año)]],"DDD")))</f>
        <v>DOM</v>
      </c>
      <c r="N144" s="18">
        <v>44542</v>
      </c>
      <c r="O144" s="25">
        <v>0.29166666666666669</v>
      </c>
      <c r="P144" s="25">
        <v>0.79166666666666663</v>
      </c>
      <c r="Q144" s="19"/>
      <c r="R144" s="26" t="s">
        <v>79</v>
      </c>
      <c r="S144" s="26" t="s">
        <v>81</v>
      </c>
      <c r="T144" s="14" t="s">
        <v>81</v>
      </c>
      <c r="U144" s="15"/>
      <c r="V144" s="14"/>
      <c r="W144" s="14"/>
      <c r="X144" s="14"/>
      <c r="Y144" s="14">
        <f>SUM(Tabla1162937946[[#This Row],[PASAJEROS DESEMBARQUE ]:[PASAJEROS EN TRÁNSITO ]])</f>
        <v>0</v>
      </c>
      <c r="Z144" s="14"/>
      <c r="AA144" s="14"/>
      <c r="AB144" s="20"/>
    </row>
    <row r="145" spans="1:28" s="13" customFormat="1" ht="22.5" hidden="1" customHeight="1" x14ac:dyDescent="0.2">
      <c r="A145" s="14" t="s">
        <v>106</v>
      </c>
      <c r="B145" s="27"/>
      <c r="C145" s="15"/>
      <c r="D145" s="15" t="s">
        <v>89</v>
      </c>
      <c r="E145" s="15" t="s">
        <v>68</v>
      </c>
      <c r="F145" s="16"/>
      <c r="G145" s="16"/>
      <c r="H145" s="23">
        <v>198</v>
      </c>
      <c r="I145" s="17"/>
      <c r="J145" s="24">
        <v>32477</v>
      </c>
      <c r="K145" s="22" t="s">
        <v>75</v>
      </c>
      <c r="L145" s="21" t="str">
        <f>+(UPPER(TEXT(Tabla1162937946[[#This Row],[FECHA LLEGADA  (día/mes/año)]],"MMMM")))</f>
        <v>DICIEMBRE</v>
      </c>
      <c r="M145" s="21" t="str">
        <f>+(UPPER(TEXT(Tabla1162937946[[#This Row],[FECHA LLEGADA  (día/mes/año)]],"DDD")))</f>
        <v>MIÉ</v>
      </c>
      <c r="N145" s="18">
        <v>44545</v>
      </c>
      <c r="O145" s="25">
        <v>0.33333333333333331</v>
      </c>
      <c r="P145" s="25">
        <v>0.75</v>
      </c>
      <c r="Q145" s="19"/>
      <c r="R145" s="26" t="s">
        <v>79</v>
      </c>
      <c r="S145" s="26" t="s">
        <v>81</v>
      </c>
      <c r="T145" s="14" t="s">
        <v>81</v>
      </c>
      <c r="U145" s="15"/>
      <c r="V145" s="14"/>
      <c r="W145" s="14"/>
      <c r="X145" s="14"/>
      <c r="Y145" s="14">
        <f>SUM(Tabla1162937946[[#This Row],[PASAJEROS DESEMBARQUE ]:[PASAJEROS EN TRÁNSITO ]])</f>
        <v>0</v>
      </c>
      <c r="Z145" s="14"/>
      <c r="AA145" s="14"/>
      <c r="AB145" s="20"/>
    </row>
    <row r="146" spans="1:28" s="13" customFormat="1" ht="22.5" hidden="1" customHeight="1" x14ac:dyDescent="0.2">
      <c r="A146" s="14" t="s">
        <v>106</v>
      </c>
      <c r="B146" s="27"/>
      <c r="C146" s="15"/>
      <c r="D146" s="15" t="s">
        <v>89</v>
      </c>
      <c r="E146" s="15" t="s">
        <v>68</v>
      </c>
      <c r="F146" s="16"/>
      <c r="G146" s="16"/>
      <c r="H146" s="23">
        <v>198</v>
      </c>
      <c r="I146" s="17"/>
      <c r="J146" s="24">
        <v>32477</v>
      </c>
      <c r="K146" s="22" t="s">
        <v>75</v>
      </c>
      <c r="L146" s="21" t="str">
        <f>+(UPPER(TEXT(Tabla1162937946[[#This Row],[FECHA LLEGADA  (día/mes/año)]],"MMMM")))</f>
        <v>DICIEMBRE</v>
      </c>
      <c r="M146" s="21" t="str">
        <f>+(UPPER(TEXT(Tabla1162937946[[#This Row],[FECHA LLEGADA  (día/mes/año)]],"DDD")))</f>
        <v>MAR</v>
      </c>
      <c r="N146" s="18">
        <v>44551</v>
      </c>
      <c r="O146" s="25">
        <v>0.33333333333333331</v>
      </c>
      <c r="P146" s="25">
        <v>0.75</v>
      </c>
      <c r="Q146" s="19"/>
      <c r="R146" s="26" t="s">
        <v>79</v>
      </c>
      <c r="S146" s="26" t="s">
        <v>81</v>
      </c>
      <c r="T146" s="14" t="s">
        <v>81</v>
      </c>
      <c r="U146" s="15"/>
      <c r="V146" s="14"/>
      <c r="W146" s="14"/>
      <c r="X146" s="14"/>
      <c r="Y146" s="14">
        <f>SUM(Tabla1162937946[[#This Row],[PASAJEROS DESEMBARQUE ]:[PASAJEROS EN TRÁNSITO ]])</f>
        <v>0</v>
      </c>
      <c r="Z146" s="14"/>
      <c r="AA146" s="14"/>
      <c r="AB146" s="20"/>
    </row>
    <row r="147" spans="1:28" s="13" customFormat="1" ht="22.5" hidden="1" customHeight="1" x14ac:dyDescent="0.2">
      <c r="A147" s="14" t="s">
        <v>106</v>
      </c>
      <c r="B147" s="27">
        <v>44003</v>
      </c>
      <c r="C147" s="15"/>
      <c r="D147" s="15" t="s">
        <v>32</v>
      </c>
      <c r="E147" s="15" t="s">
        <v>59</v>
      </c>
      <c r="F147" s="16"/>
      <c r="G147" s="16"/>
      <c r="H147" s="23">
        <v>217</v>
      </c>
      <c r="I147" s="17"/>
      <c r="J147" s="24">
        <v>48075</v>
      </c>
      <c r="K147" s="22" t="s">
        <v>74</v>
      </c>
      <c r="L147" s="21" t="str">
        <f>+(UPPER(TEXT(Tabla1162937946[[#This Row],[FECHA LLEGADA  (día/mes/año)]],"MMMM")))</f>
        <v>DICIEMBRE</v>
      </c>
      <c r="M147" s="21" t="str">
        <f>+(UPPER(TEXT(Tabla1162937946[[#This Row],[FECHA LLEGADA  (día/mes/año)]],"DDD")))</f>
        <v>SÁB</v>
      </c>
      <c r="N147" s="18">
        <v>44555</v>
      </c>
      <c r="O147" s="25">
        <v>0.33333333333333331</v>
      </c>
      <c r="P147" s="25">
        <v>0.75</v>
      </c>
      <c r="Q147" s="19"/>
      <c r="R147" s="26" t="s">
        <v>79</v>
      </c>
      <c r="S147" s="26" t="s">
        <v>81</v>
      </c>
      <c r="T147" s="14" t="s">
        <v>81</v>
      </c>
      <c r="U147" s="15"/>
      <c r="V147" s="14"/>
      <c r="W147" s="14"/>
      <c r="X147" s="14"/>
      <c r="Y147" s="14">
        <f>SUM(Tabla1162937946[[#This Row],[PASAJEROS DESEMBARQUE ]:[PASAJEROS EN TRÁNSITO ]])</f>
        <v>0</v>
      </c>
      <c r="Z147" s="14"/>
      <c r="AA147" s="14"/>
      <c r="AB147" s="20"/>
    </row>
    <row r="148" spans="1:28" s="13" customFormat="1" ht="22.5" hidden="1" customHeight="1" x14ac:dyDescent="0.2">
      <c r="A148" s="14" t="s">
        <v>106</v>
      </c>
      <c r="B148" s="27">
        <v>44124</v>
      </c>
      <c r="C148" s="15"/>
      <c r="D148" s="15" t="s">
        <v>92</v>
      </c>
      <c r="E148" s="15" t="s">
        <v>109</v>
      </c>
      <c r="F148" s="16"/>
      <c r="G148" s="16"/>
      <c r="H148" s="23">
        <v>143</v>
      </c>
      <c r="I148" s="17"/>
      <c r="J148" s="24">
        <v>20889</v>
      </c>
      <c r="K148" s="22" t="s">
        <v>77</v>
      </c>
      <c r="L148" s="21" t="str">
        <f>+(UPPER(TEXT(Tabla1162937946[[#This Row],[FECHA LLEGADA  (día/mes/año)]],"MMMM")))</f>
        <v>DICIEMBRE</v>
      </c>
      <c r="M148" s="21" t="str">
        <f>+(UPPER(TEXT(Tabla1162937946[[#This Row],[FECHA LLEGADA  (día/mes/año)]],"DDD")))</f>
        <v>MAR</v>
      </c>
      <c r="N148" s="18">
        <v>44558</v>
      </c>
      <c r="O148" s="25">
        <v>0.33333333333333331</v>
      </c>
      <c r="P148" s="25">
        <v>0.75</v>
      </c>
      <c r="Q148" s="19"/>
      <c r="R148" s="26" t="s">
        <v>79</v>
      </c>
      <c r="S148" s="26" t="s">
        <v>81</v>
      </c>
      <c r="T148" s="14" t="s">
        <v>81</v>
      </c>
      <c r="U148" s="15"/>
      <c r="V148" s="14"/>
      <c r="W148" s="14"/>
      <c r="X148" s="14"/>
      <c r="Y148" s="14">
        <f>SUM(Tabla1162937946[[#This Row],[PASAJEROS DESEMBARQUE ]:[PASAJEROS EN TRÁNSITO ]])</f>
        <v>0</v>
      </c>
      <c r="Z148" s="14"/>
      <c r="AA148" s="14"/>
      <c r="AB148" s="20"/>
    </row>
    <row r="149" spans="1:28" s="13" customFormat="1" ht="22.5" hidden="1" customHeight="1" x14ac:dyDescent="0.2">
      <c r="A149" s="14" t="s">
        <v>106</v>
      </c>
      <c r="B149" s="27">
        <v>44003</v>
      </c>
      <c r="C149" s="15"/>
      <c r="D149" s="15" t="s">
        <v>37</v>
      </c>
      <c r="E149" s="15" t="s">
        <v>59</v>
      </c>
      <c r="F149" s="16"/>
      <c r="G149" s="16"/>
      <c r="H149" s="23">
        <v>180.5</v>
      </c>
      <c r="I149" s="17"/>
      <c r="J149" s="24">
        <v>30277</v>
      </c>
      <c r="K149" s="22" t="s">
        <v>74</v>
      </c>
      <c r="L149" s="21" t="str">
        <f>+(UPPER(TEXT(Tabla1162937946[[#This Row],[FECHA LLEGADA  (día/mes/año)]],"MMMM")))</f>
        <v>DICIEMBRE</v>
      </c>
      <c r="M149" s="21" t="str">
        <f>+(UPPER(TEXT(Tabla1162937946[[#This Row],[FECHA LLEGADA  (día/mes/año)]],"DDD")))</f>
        <v>MAR</v>
      </c>
      <c r="N149" s="18">
        <v>44558</v>
      </c>
      <c r="O149" s="25">
        <v>0.29166666666666669</v>
      </c>
      <c r="P149" s="25">
        <v>0.75</v>
      </c>
      <c r="Q149" s="19"/>
      <c r="R149" s="26" t="s">
        <v>79</v>
      </c>
      <c r="S149" s="26" t="s">
        <v>81</v>
      </c>
      <c r="T149" s="14" t="s">
        <v>81</v>
      </c>
      <c r="U149" s="15"/>
      <c r="V149" s="14"/>
      <c r="W149" s="14"/>
      <c r="X149" s="14"/>
      <c r="Y149" s="14">
        <f>SUM(Tabla1162937946[[#This Row],[PASAJEROS DESEMBARQUE ]:[PASAJEROS EN TRÁNSITO ]])</f>
        <v>0</v>
      </c>
      <c r="Z149" s="14"/>
      <c r="AA149" s="14"/>
      <c r="AB149" s="20"/>
    </row>
    <row r="150" spans="1:28" s="13" customFormat="1" ht="22.5" hidden="1" customHeight="1" x14ac:dyDescent="0.2">
      <c r="A150" s="14" t="s">
        <v>106</v>
      </c>
      <c r="B150" s="27">
        <v>44076</v>
      </c>
      <c r="C150" s="15"/>
      <c r="D150" s="15" t="s">
        <v>42</v>
      </c>
      <c r="E150" s="15" t="s">
        <v>63</v>
      </c>
      <c r="F150" s="16"/>
      <c r="G150" s="16"/>
      <c r="H150" s="23" t="s">
        <v>70</v>
      </c>
      <c r="I150" s="17"/>
      <c r="J150" s="24" t="s">
        <v>72</v>
      </c>
      <c r="K150" s="22" t="s">
        <v>76</v>
      </c>
      <c r="L150" s="21" t="str">
        <f>+(UPPER(TEXT(Tabla1162937946[[#This Row],[FECHA LLEGADA  (día/mes/año)]],"MMMM")))</f>
        <v>DICIEMBRE</v>
      </c>
      <c r="M150" s="21" t="str">
        <f>+(UPPER(TEXT(Tabla1162937946[[#This Row],[FECHA LLEGADA  (día/mes/año)]],"DDD")))</f>
        <v>MAR</v>
      </c>
      <c r="N150" s="18">
        <v>44558</v>
      </c>
      <c r="O150" s="25">
        <v>0.25</v>
      </c>
      <c r="P150" s="25">
        <v>0.75</v>
      </c>
      <c r="Q150" s="19"/>
      <c r="R150" s="26" t="s">
        <v>80</v>
      </c>
      <c r="S150" s="26" t="s">
        <v>82</v>
      </c>
      <c r="T150" s="14" t="s">
        <v>81</v>
      </c>
      <c r="U150" s="15"/>
      <c r="V150" s="14"/>
      <c r="W150" s="14"/>
      <c r="X150" s="14"/>
      <c r="Y150" s="14">
        <f>SUM(Tabla1162937946[[#This Row],[PASAJEROS DESEMBARQUE ]:[PASAJEROS EN TRÁNSITO ]])</f>
        <v>0</v>
      </c>
      <c r="Z150" s="14"/>
      <c r="AA150" s="14"/>
      <c r="AB150" s="20"/>
    </row>
    <row r="151" spans="1:28" s="13" customFormat="1" ht="22.5" hidden="1" customHeight="1" x14ac:dyDescent="0.2">
      <c r="A151" s="14" t="s">
        <v>106</v>
      </c>
      <c r="B151" s="27"/>
      <c r="C151" s="15"/>
      <c r="D151" s="15" t="s">
        <v>94</v>
      </c>
      <c r="E151" s="15" t="s">
        <v>110</v>
      </c>
      <c r="F151" s="16"/>
      <c r="G151" s="16"/>
      <c r="H151" s="23">
        <v>228.36</v>
      </c>
      <c r="I151" s="17"/>
      <c r="J151" s="24">
        <v>47842</v>
      </c>
      <c r="K151" s="22" t="s">
        <v>73</v>
      </c>
      <c r="L151" s="21" t="str">
        <f>+(UPPER(TEXT(Tabla1162937946[[#This Row],[FECHA LLEGADA  (día/mes/año)]],"MMMM")))</f>
        <v>ENERO</v>
      </c>
      <c r="M151" s="21" t="str">
        <f>+(UPPER(TEXT(Tabla1162937946[[#This Row],[FECHA LLEGADA  (día/mes/año)]],"DDD")))</f>
        <v>DOM</v>
      </c>
      <c r="N151" s="18">
        <v>44563</v>
      </c>
      <c r="O151" s="25">
        <v>0.33333333333333331</v>
      </c>
      <c r="P151" s="25">
        <v>0.70833333333333337</v>
      </c>
      <c r="Q151" s="19"/>
      <c r="R151" s="26" t="s">
        <v>79</v>
      </c>
      <c r="S151" s="26" t="s">
        <v>81</v>
      </c>
      <c r="T151" s="14" t="s">
        <v>81</v>
      </c>
      <c r="U151" s="15"/>
      <c r="V151" s="14"/>
      <c r="W151" s="14"/>
      <c r="X151" s="14"/>
      <c r="Y151" s="14">
        <f>SUM(Tabla1162937946[[#This Row],[PASAJEROS DESEMBARQUE ]:[PASAJEROS EN TRÁNSITO ]])</f>
        <v>0</v>
      </c>
      <c r="Z151" s="14"/>
      <c r="AA151" s="14"/>
      <c r="AB151" s="20"/>
    </row>
    <row r="152" spans="1:28" s="13" customFormat="1" ht="22.5" hidden="1" customHeight="1" x14ac:dyDescent="0.2">
      <c r="A152" s="14" t="s">
        <v>106</v>
      </c>
      <c r="B152" s="27"/>
      <c r="C152" s="15"/>
      <c r="D152" s="15" t="s">
        <v>95</v>
      </c>
      <c r="E152" s="15" t="s">
        <v>111</v>
      </c>
      <c r="F152" s="16"/>
      <c r="G152" s="16"/>
      <c r="H152" s="23">
        <v>138</v>
      </c>
      <c r="I152" s="17"/>
      <c r="J152" s="24">
        <v>4228</v>
      </c>
      <c r="K152" s="22" t="s">
        <v>73</v>
      </c>
      <c r="L152" s="21" t="str">
        <f>+(UPPER(TEXT(Tabla1162937946[[#This Row],[FECHA LLEGADA  (día/mes/año)]],"MMMM")))</f>
        <v>ENERO</v>
      </c>
      <c r="M152" s="21" t="str">
        <f>+(UPPER(TEXT(Tabla1162937946[[#This Row],[FECHA LLEGADA  (día/mes/año)]],"DDD")))</f>
        <v>MAR</v>
      </c>
      <c r="N152" s="18">
        <v>44565</v>
      </c>
      <c r="O152" s="25">
        <v>0.33333333333333331</v>
      </c>
      <c r="P152" s="25">
        <v>0.75</v>
      </c>
      <c r="Q152" s="19"/>
      <c r="R152" s="26" t="s">
        <v>79</v>
      </c>
      <c r="S152" s="26" t="s">
        <v>82</v>
      </c>
      <c r="T152" s="14" t="s">
        <v>81</v>
      </c>
      <c r="U152" s="15"/>
      <c r="V152" s="14"/>
      <c r="W152" s="14"/>
      <c r="X152" s="14"/>
      <c r="Y152" s="14">
        <f>SUM(Tabla1162937946[[#This Row],[PASAJEROS DESEMBARQUE ]:[PASAJEROS EN TRÁNSITO ]])</f>
        <v>0</v>
      </c>
      <c r="Z152" s="14"/>
      <c r="AA152" s="14"/>
      <c r="AB152" s="20"/>
    </row>
    <row r="153" spans="1:28" s="13" customFormat="1" ht="22.5" hidden="1" customHeight="1" x14ac:dyDescent="0.2">
      <c r="A153" s="14" t="s">
        <v>106</v>
      </c>
      <c r="B153" s="27"/>
      <c r="C153" s="15"/>
      <c r="D153" s="15" t="s">
        <v>96</v>
      </c>
      <c r="E153" s="15" t="s">
        <v>63</v>
      </c>
      <c r="F153" s="16"/>
      <c r="G153" s="16"/>
      <c r="H153" s="23">
        <v>159</v>
      </c>
      <c r="I153" s="17"/>
      <c r="J153" s="24">
        <v>13000</v>
      </c>
      <c r="K153" s="22" t="s">
        <v>76</v>
      </c>
      <c r="L153" s="21" t="str">
        <f>+(UPPER(TEXT(Tabla1162937946[[#This Row],[FECHA LLEGADA  (día/mes/año)]],"MMMM")))</f>
        <v>ENERO</v>
      </c>
      <c r="M153" s="21" t="str">
        <f>+(UPPER(TEXT(Tabla1162937946[[#This Row],[FECHA LLEGADA  (día/mes/año)]],"DDD")))</f>
        <v>MIÉ</v>
      </c>
      <c r="N153" s="18">
        <v>44566</v>
      </c>
      <c r="O153" s="25">
        <v>0.25</v>
      </c>
      <c r="P153" s="25">
        <v>0.75</v>
      </c>
      <c r="Q153" s="19"/>
      <c r="R153" s="26" t="s">
        <v>80</v>
      </c>
      <c r="S153" s="26" t="s">
        <v>82</v>
      </c>
      <c r="T153" s="14" t="s">
        <v>81</v>
      </c>
      <c r="U153" s="15"/>
      <c r="V153" s="14"/>
      <c r="W153" s="14"/>
      <c r="X153" s="14"/>
      <c r="Y153" s="14">
        <f>SUM(Tabla1162937946[[#This Row],[PASAJEROS DESEMBARQUE ]:[PASAJEROS EN TRÁNSITO ]])</f>
        <v>0</v>
      </c>
      <c r="Z153" s="14"/>
      <c r="AA153" s="14"/>
      <c r="AB153" s="20"/>
    </row>
    <row r="154" spans="1:28" s="13" customFormat="1" ht="22.5" hidden="1" customHeight="1" x14ac:dyDescent="0.2">
      <c r="A154" s="14" t="s">
        <v>106</v>
      </c>
      <c r="B154" s="27"/>
      <c r="C154" s="15"/>
      <c r="D154" s="15" t="s">
        <v>40</v>
      </c>
      <c r="E154" s="15" t="s">
        <v>61</v>
      </c>
      <c r="F154" s="16"/>
      <c r="G154" s="16"/>
      <c r="H154" s="23">
        <v>294</v>
      </c>
      <c r="I154" s="17"/>
      <c r="J154" s="24">
        <v>92822</v>
      </c>
      <c r="K154" s="22" t="s">
        <v>75</v>
      </c>
      <c r="L154" s="21" t="str">
        <f>+(UPPER(TEXT(Tabla1162937946[[#This Row],[FECHA LLEGADA  (día/mes/año)]],"MMMM")))</f>
        <v>ENERO</v>
      </c>
      <c r="M154" s="21" t="str">
        <f>+(UPPER(TEXT(Tabla1162937946[[#This Row],[FECHA LLEGADA  (día/mes/año)]],"DDD")))</f>
        <v>MAR</v>
      </c>
      <c r="N154" s="18">
        <v>44572</v>
      </c>
      <c r="O154" s="25">
        <v>0.29166666666666669</v>
      </c>
      <c r="P154" s="25">
        <v>0.79166666666666663</v>
      </c>
      <c r="Q154" s="19"/>
      <c r="R154" s="26" t="s">
        <v>79</v>
      </c>
      <c r="S154" s="26" t="s">
        <v>81</v>
      </c>
      <c r="T154" s="14" t="s">
        <v>81</v>
      </c>
      <c r="U154" s="15"/>
      <c r="V154" s="14"/>
      <c r="W154" s="14"/>
      <c r="X154" s="14"/>
      <c r="Y154" s="14">
        <f>SUM(Tabla1162937946[[#This Row],[PASAJEROS DESEMBARQUE ]:[PASAJEROS EN TRÁNSITO ]])</f>
        <v>0</v>
      </c>
      <c r="Z154" s="14"/>
      <c r="AA154" s="14"/>
      <c r="AB154" s="20"/>
    </row>
    <row r="155" spans="1:28" s="13" customFormat="1" ht="22.5" hidden="1" customHeight="1" x14ac:dyDescent="0.2">
      <c r="A155" s="14" t="s">
        <v>106</v>
      </c>
      <c r="B155" s="27">
        <v>44124</v>
      </c>
      <c r="C155" s="15"/>
      <c r="D155" s="15" t="s">
        <v>92</v>
      </c>
      <c r="E155" s="15" t="s">
        <v>109</v>
      </c>
      <c r="F155" s="16"/>
      <c r="G155" s="16"/>
      <c r="H155" s="23">
        <v>143</v>
      </c>
      <c r="I155" s="17"/>
      <c r="J155" s="24">
        <v>20889</v>
      </c>
      <c r="K155" s="22" t="s">
        <v>77</v>
      </c>
      <c r="L155" s="21" t="str">
        <f>+(UPPER(TEXT(Tabla1162937946[[#This Row],[FECHA LLEGADA  (día/mes/año)]],"MMMM")))</f>
        <v>ENERO</v>
      </c>
      <c r="M155" s="21" t="str">
        <f>+(UPPER(TEXT(Tabla1162937946[[#This Row],[FECHA LLEGADA  (día/mes/año)]],"DDD")))</f>
        <v>JUE</v>
      </c>
      <c r="N155" s="18">
        <v>44574</v>
      </c>
      <c r="O155" s="25">
        <v>0.33333333333333331</v>
      </c>
      <c r="P155" s="25">
        <v>0.75</v>
      </c>
      <c r="Q155" s="19"/>
      <c r="R155" s="26" t="s">
        <v>79</v>
      </c>
      <c r="S155" s="26" t="s">
        <v>81</v>
      </c>
      <c r="T155" s="14" t="s">
        <v>81</v>
      </c>
      <c r="U155" s="15"/>
      <c r="V155" s="14"/>
      <c r="W155" s="14"/>
      <c r="X155" s="14"/>
      <c r="Y155" s="14">
        <f>SUM(Tabla1162937946[[#This Row],[PASAJEROS DESEMBARQUE ]:[PASAJEROS EN TRÁNSITO ]])</f>
        <v>0</v>
      </c>
      <c r="Z155" s="14"/>
      <c r="AA155" s="14"/>
      <c r="AB155" s="20"/>
    </row>
    <row r="156" spans="1:28" s="13" customFormat="1" ht="22.5" hidden="1" customHeight="1" x14ac:dyDescent="0.2">
      <c r="A156" s="14" t="s">
        <v>106</v>
      </c>
      <c r="B156" s="27">
        <v>44076</v>
      </c>
      <c r="C156" s="15"/>
      <c r="D156" s="15" t="s">
        <v>42</v>
      </c>
      <c r="E156" s="15" t="s">
        <v>63</v>
      </c>
      <c r="F156" s="16"/>
      <c r="G156" s="16"/>
      <c r="H156" s="23" t="s">
        <v>70</v>
      </c>
      <c r="I156" s="17"/>
      <c r="J156" s="24" t="s">
        <v>72</v>
      </c>
      <c r="K156" s="22" t="s">
        <v>76</v>
      </c>
      <c r="L156" s="21" t="str">
        <f>+(UPPER(TEXT(Tabla1162937946[[#This Row],[FECHA LLEGADA  (día/mes/año)]],"MMMM")))</f>
        <v>ENERO</v>
      </c>
      <c r="M156" s="21" t="str">
        <f>+(UPPER(TEXT(Tabla1162937946[[#This Row],[FECHA LLEGADA  (día/mes/año)]],"DDD")))</f>
        <v>SÁB</v>
      </c>
      <c r="N156" s="18">
        <v>44576</v>
      </c>
      <c r="O156" s="25">
        <v>0.25</v>
      </c>
      <c r="P156" s="25">
        <v>0.75</v>
      </c>
      <c r="Q156" s="19"/>
      <c r="R156" s="26" t="s">
        <v>80</v>
      </c>
      <c r="S156" s="26" t="s">
        <v>82</v>
      </c>
      <c r="T156" s="14" t="s">
        <v>81</v>
      </c>
      <c r="U156" s="15"/>
      <c r="V156" s="14"/>
      <c r="W156" s="14"/>
      <c r="X156" s="14"/>
      <c r="Y156" s="14">
        <f>SUM(Tabla1162937946[[#This Row],[PASAJEROS DESEMBARQUE ]:[PASAJEROS EN TRÁNSITO ]])</f>
        <v>0</v>
      </c>
      <c r="Z156" s="14"/>
      <c r="AA156" s="14"/>
      <c r="AB156" s="20"/>
    </row>
    <row r="157" spans="1:28" s="13" customFormat="1" ht="22.5" hidden="1" customHeight="1" x14ac:dyDescent="0.2">
      <c r="A157" s="14" t="s">
        <v>106</v>
      </c>
      <c r="B157" s="27"/>
      <c r="C157" s="15"/>
      <c r="D157" s="15" t="s">
        <v>86</v>
      </c>
      <c r="E157" s="15" t="s">
        <v>59</v>
      </c>
      <c r="F157" s="16"/>
      <c r="G157" s="16"/>
      <c r="H157" s="23">
        <v>294.10000000000002</v>
      </c>
      <c r="I157" s="17"/>
      <c r="J157" s="24">
        <v>93502</v>
      </c>
      <c r="K157" s="22" t="s">
        <v>74</v>
      </c>
      <c r="L157" s="21" t="str">
        <f>+(UPPER(TEXT(Tabla1162937946[[#This Row],[FECHA LLEGADA  (día/mes/año)]],"MMMM")))</f>
        <v>ENERO</v>
      </c>
      <c r="M157" s="21" t="str">
        <f>+(UPPER(TEXT(Tabla1162937946[[#This Row],[FECHA LLEGADA  (día/mes/año)]],"DDD")))</f>
        <v>LUN</v>
      </c>
      <c r="N157" s="18">
        <v>44578</v>
      </c>
      <c r="O157" s="25">
        <v>0.25</v>
      </c>
      <c r="P157" s="25">
        <v>0.66666666666666663</v>
      </c>
      <c r="Q157" s="19"/>
      <c r="R157" s="26" t="s">
        <v>80</v>
      </c>
      <c r="S157" s="26" t="s">
        <v>81</v>
      </c>
      <c r="T157" s="14" t="s">
        <v>81</v>
      </c>
      <c r="U157" s="15"/>
      <c r="V157" s="14"/>
      <c r="W157" s="14"/>
      <c r="X157" s="14"/>
      <c r="Y157" s="14">
        <f>SUM(Tabla1162937946[[#This Row],[PASAJEROS DESEMBARQUE ]:[PASAJEROS EN TRÁNSITO ]])</f>
        <v>0</v>
      </c>
      <c r="Z157" s="14"/>
      <c r="AA157" s="14"/>
      <c r="AB157" s="20"/>
    </row>
    <row r="158" spans="1:28" s="13" customFormat="1" ht="22.5" hidden="1" customHeight="1" x14ac:dyDescent="0.2">
      <c r="A158" s="14" t="s">
        <v>106</v>
      </c>
      <c r="B158" s="27"/>
      <c r="C158" s="15"/>
      <c r="D158" s="15" t="s">
        <v>97</v>
      </c>
      <c r="E158" s="15" t="s">
        <v>62</v>
      </c>
      <c r="F158" s="16"/>
      <c r="G158" s="16"/>
      <c r="H158" s="23">
        <v>230.62</v>
      </c>
      <c r="I158" s="17"/>
      <c r="J158" s="24">
        <v>44697</v>
      </c>
      <c r="K158" s="22" t="s">
        <v>73</v>
      </c>
      <c r="L158" s="21" t="str">
        <f>+(UPPER(TEXT(Tabla1162937946[[#This Row],[FECHA LLEGADA  (día/mes/año)]],"MMMM")))</f>
        <v>ENERO</v>
      </c>
      <c r="M158" s="21" t="str">
        <f>+(UPPER(TEXT(Tabla1162937946[[#This Row],[FECHA LLEGADA  (día/mes/año)]],"DDD")))</f>
        <v>MIÉ</v>
      </c>
      <c r="N158" s="18">
        <v>44580</v>
      </c>
      <c r="O158" s="25">
        <v>0.75</v>
      </c>
      <c r="P158" s="25" t="s">
        <v>78</v>
      </c>
      <c r="Q158" s="19"/>
      <c r="R158" s="26" t="s">
        <v>79</v>
      </c>
      <c r="S158" s="26" t="s">
        <v>81</v>
      </c>
      <c r="T158" s="14" t="s">
        <v>81</v>
      </c>
      <c r="U158" s="15"/>
      <c r="V158" s="14"/>
      <c r="W158" s="14"/>
      <c r="X158" s="14"/>
      <c r="Y158" s="14">
        <f>SUM(Tabla1162937946[[#This Row],[PASAJEROS DESEMBARQUE ]:[PASAJEROS EN TRÁNSITO ]])</f>
        <v>0</v>
      </c>
      <c r="Z158" s="14"/>
      <c r="AA158" s="14"/>
      <c r="AB158" s="20"/>
    </row>
    <row r="159" spans="1:28" s="13" customFormat="1" ht="22.5" hidden="1" customHeight="1" x14ac:dyDescent="0.2">
      <c r="A159" s="14" t="s">
        <v>106</v>
      </c>
      <c r="B159" s="27"/>
      <c r="C159" s="15"/>
      <c r="D159" s="15" t="s">
        <v>97</v>
      </c>
      <c r="E159" s="15" t="s">
        <v>62</v>
      </c>
      <c r="F159" s="16"/>
      <c r="G159" s="16"/>
      <c r="H159" s="23">
        <v>230.62</v>
      </c>
      <c r="I159" s="17"/>
      <c r="J159" s="24">
        <v>44697</v>
      </c>
      <c r="K159" s="22" t="s">
        <v>73</v>
      </c>
      <c r="L159" s="21" t="str">
        <f>+(UPPER(TEXT(Tabla1162937946[[#This Row],[FECHA LLEGADA  (día/mes/año)]],"MMMM")))</f>
        <v>ENERO</v>
      </c>
      <c r="M159" s="21" t="str">
        <f>+(UPPER(TEXT(Tabla1162937946[[#This Row],[FECHA LLEGADA  (día/mes/año)]],"DDD")))</f>
        <v>JUE</v>
      </c>
      <c r="N159" s="18">
        <v>44581</v>
      </c>
      <c r="O159" s="25" t="s">
        <v>78</v>
      </c>
      <c r="P159" s="25">
        <v>0.79166666666666663</v>
      </c>
      <c r="Q159" s="19"/>
      <c r="R159" s="26" t="s">
        <v>79</v>
      </c>
      <c r="S159" s="26" t="s">
        <v>81</v>
      </c>
      <c r="T159" s="14" t="s">
        <v>81</v>
      </c>
      <c r="U159" s="15"/>
      <c r="V159" s="14"/>
      <c r="W159" s="14"/>
      <c r="X159" s="14"/>
      <c r="Y159" s="14">
        <f>SUM(Tabla1162937946[[#This Row],[PASAJEROS DESEMBARQUE ]:[PASAJEROS EN TRÁNSITO ]])</f>
        <v>0</v>
      </c>
      <c r="Z159" s="14"/>
      <c r="AA159" s="14"/>
      <c r="AB159" s="20"/>
    </row>
    <row r="160" spans="1:28" s="13" customFormat="1" ht="22.5" hidden="1" customHeight="1" x14ac:dyDescent="0.2">
      <c r="A160" s="14" t="s">
        <v>106</v>
      </c>
      <c r="B160" s="27">
        <v>44076</v>
      </c>
      <c r="C160" s="15"/>
      <c r="D160" s="15" t="s">
        <v>96</v>
      </c>
      <c r="E160" s="15" t="s">
        <v>63</v>
      </c>
      <c r="F160" s="16"/>
      <c r="G160" s="16"/>
      <c r="H160" s="23">
        <v>159</v>
      </c>
      <c r="I160" s="17"/>
      <c r="J160" s="24">
        <v>13000</v>
      </c>
      <c r="K160" s="22" t="s">
        <v>76</v>
      </c>
      <c r="L160" s="21" t="str">
        <f>+(UPPER(TEXT(Tabla1162937946[[#This Row],[FECHA LLEGADA  (día/mes/año)]],"MMMM")))</f>
        <v>ENERO</v>
      </c>
      <c r="M160" s="21" t="str">
        <f>+(UPPER(TEXT(Tabla1162937946[[#This Row],[FECHA LLEGADA  (día/mes/año)]],"DDD")))</f>
        <v>SÁB</v>
      </c>
      <c r="N160" s="18">
        <v>44583</v>
      </c>
      <c r="O160" s="25">
        <v>0.25</v>
      </c>
      <c r="P160" s="25">
        <v>0.75</v>
      </c>
      <c r="Q160" s="19"/>
      <c r="R160" s="26" t="s">
        <v>80</v>
      </c>
      <c r="S160" s="26" t="s">
        <v>82</v>
      </c>
      <c r="T160" s="14" t="s">
        <v>81</v>
      </c>
      <c r="U160" s="15"/>
      <c r="V160" s="14"/>
      <c r="W160" s="14"/>
      <c r="X160" s="14"/>
      <c r="Y160" s="14">
        <f>SUM(Tabla1162937946[[#This Row],[PASAJEROS DESEMBARQUE ]:[PASAJEROS EN TRÁNSITO ]])</f>
        <v>0</v>
      </c>
      <c r="Z160" s="14"/>
      <c r="AA160" s="14"/>
      <c r="AB160" s="20"/>
    </row>
    <row r="161" spans="1:28" s="13" customFormat="1" ht="22.5" hidden="1" customHeight="1" x14ac:dyDescent="0.2">
      <c r="A161" s="14" t="s">
        <v>106</v>
      </c>
      <c r="B161" s="27">
        <v>43993</v>
      </c>
      <c r="C161" s="15"/>
      <c r="D161" s="15" t="s">
        <v>95</v>
      </c>
      <c r="E161" s="15" t="s">
        <v>111</v>
      </c>
      <c r="F161" s="16"/>
      <c r="G161" s="16"/>
      <c r="H161" s="23">
        <v>138</v>
      </c>
      <c r="I161" s="17"/>
      <c r="J161" s="24">
        <v>4228</v>
      </c>
      <c r="K161" s="22" t="s">
        <v>73</v>
      </c>
      <c r="L161" s="21" t="str">
        <f>+(UPPER(TEXT(Tabla1162937946[[#This Row],[FECHA LLEGADA  (día/mes/año)]],"MMMM")))</f>
        <v>ENERO</v>
      </c>
      <c r="M161" s="21" t="str">
        <f>+(UPPER(TEXT(Tabla1162937946[[#This Row],[FECHA LLEGADA  (día/mes/año)]],"DDD")))</f>
        <v>MIÉ</v>
      </c>
      <c r="N161" s="18">
        <v>44587</v>
      </c>
      <c r="O161" s="25">
        <v>0.29166666666666669</v>
      </c>
      <c r="P161" s="25">
        <v>0.75</v>
      </c>
      <c r="Q161" s="19"/>
      <c r="R161" s="26" t="s">
        <v>79</v>
      </c>
      <c r="S161" s="26" t="s">
        <v>82</v>
      </c>
      <c r="T161" s="14" t="s">
        <v>81</v>
      </c>
      <c r="U161" s="15"/>
      <c r="V161" s="14"/>
      <c r="W161" s="14"/>
      <c r="X161" s="14"/>
      <c r="Y161" s="14">
        <f>SUM(Tabla1162937946[[#This Row],[PASAJEROS DESEMBARQUE ]:[PASAJEROS EN TRÁNSITO ]])</f>
        <v>0</v>
      </c>
      <c r="Z161" s="14"/>
      <c r="AA161" s="14"/>
      <c r="AB161" s="20"/>
    </row>
    <row r="162" spans="1:28" s="13" customFormat="1" ht="22.5" hidden="1" customHeight="1" x14ac:dyDescent="0.2">
      <c r="A162" s="14" t="s">
        <v>106</v>
      </c>
      <c r="B162" s="27"/>
      <c r="C162" s="15"/>
      <c r="D162" s="15" t="s">
        <v>33</v>
      </c>
      <c r="E162" s="15" t="s">
        <v>59</v>
      </c>
      <c r="F162" s="16"/>
      <c r="G162" s="16"/>
      <c r="H162" s="23">
        <v>333.46</v>
      </c>
      <c r="I162" s="17"/>
      <c r="J162" s="24">
        <v>168.02799999999999</v>
      </c>
      <c r="K162" s="22" t="s">
        <v>74</v>
      </c>
      <c r="L162" s="21" t="str">
        <f>+(UPPER(TEXT(Tabla1162937946[[#This Row],[FECHA LLEGADA  (día/mes/año)]],"MMMM")))</f>
        <v>ENERO</v>
      </c>
      <c r="M162" s="21" t="str">
        <f>+(UPPER(TEXT(Tabla1162937946[[#This Row],[FECHA LLEGADA  (día/mes/año)]],"DDD")))</f>
        <v>VIE</v>
      </c>
      <c r="N162" s="18">
        <v>44589</v>
      </c>
      <c r="O162" s="25">
        <v>0.25</v>
      </c>
      <c r="P162" s="25">
        <v>0.75</v>
      </c>
      <c r="Q162" s="19"/>
      <c r="R162" s="26" t="s">
        <v>80</v>
      </c>
      <c r="S162" s="26" t="s">
        <v>81</v>
      </c>
      <c r="T162" s="14" t="s">
        <v>81</v>
      </c>
      <c r="U162" s="15"/>
      <c r="V162" s="14"/>
      <c r="W162" s="14"/>
      <c r="X162" s="14"/>
      <c r="Y162" s="14">
        <f>SUM(Tabla1162937946[[#This Row],[PASAJEROS DESEMBARQUE ]:[PASAJEROS EN TRÁNSITO ]])</f>
        <v>0</v>
      </c>
      <c r="Z162" s="14"/>
      <c r="AA162" s="14"/>
      <c r="AB162" s="20"/>
    </row>
    <row r="163" spans="1:28" s="13" customFormat="1" ht="22.5" hidden="1" customHeight="1" x14ac:dyDescent="0.2">
      <c r="A163" s="14" t="s">
        <v>106</v>
      </c>
      <c r="B163" s="27">
        <v>44119</v>
      </c>
      <c r="C163" s="15"/>
      <c r="D163" s="15" t="s">
        <v>98</v>
      </c>
      <c r="E163" s="15" t="s">
        <v>112</v>
      </c>
      <c r="F163" s="16"/>
      <c r="G163" s="16"/>
      <c r="H163" s="23">
        <v>294</v>
      </c>
      <c r="I163" s="17"/>
      <c r="J163" s="24">
        <v>90746</v>
      </c>
      <c r="K163" s="22" t="s">
        <v>74</v>
      </c>
      <c r="L163" s="21" t="str">
        <f>+(UPPER(TEXT(Tabla1162937946[[#This Row],[FECHA LLEGADA  (día/mes/año)]],"MMMM")))</f>
        <v>ENERO</v>
      </c>
      <c r="M163" s="21" t="str">
        <f>+(UPPER(TEXT(Tabla1162937946[[#This Row],[FECHA LLEGADA  (día/mes/año)]],"DDD")))</f>
        <v>SÁB</v>
      </c>
      <c r="N163" s="18">
        <v>44590</v>
      </c>
      <c r="O163" s="25">
        <v>0.1875</v>
      </c>
      <c r="P163" s="25">
        <v>0.70833333333333337</v>
      </c>
      <c r="Q163" s="19"/>
      <c r="R163" s="26" t="s">
        <v>79</v>
      </c>
      <c r="S163" s="26" t="s">
        <v>81</v>
      </c>
      <c r="T163" s="14" t="s">
        <v>81</v>
      </c>
      <c r="U163" s="15"/>
      <c r="V163" s="14"/>
      <c r="W163" s="14"/>
      <c r="X163" s="14"/>
      <c r="Y163" s="14">
        <f>SUM(Tabla1162937946[[#This Row],[PASAJEROS DESEMBARQUE ]:[PASAJEROS EN TRÁNSITO ]])</f>
        <v>0</v>
      </c>
      <c r="Z163" s="14"/>
      <c r="AA163" s="14"/>
      <c r="AB163" s="20"/>
    </row>
    <row r="164" spans="1:28" s="13" customFormat="1" ht="22.5" hidden="1" customHeight="1" x14ac:dyDescent="0.2">
      <c r="A164" s="14" t="s">
        <v>106</v>
      </c>
      <c r="B164" s="27">
        <v>44124</v>
      </c>
      <c r="C164" s="15"/>
      <c r="D164" s="15" t="s">
        <v>92</v>
      </c>
      <c r="E164" s="15" t="s">
        <v>109</v>
      </c>
      <c r="F164" s="16"/>
      <c r="G164" s="16"/>
      <c r="H164" s="23">
        <v>143</v>
      </c>
      <c r="I164" s="17"/>
      <c r="J164" s="24">
        <v>20889</v>
      </c>
      <c r="K164" s="22" t="s">
        <v>77</v>
      </c>
      <c r="L164" s="21" t="str">
        <f>+(UPPER(TEXT(Tabla1162937946[[#This Row],[FECHA LLEGADA  (día/mes/año)]],"MMMM")))</f>
        <v>ENERO</v>
      </c>
      <c r="M164" s="21" t="str">
        <f>+(UPPER(TEXT(Tabla1162937946[[#This Row],[FECHA LLEGADA  (día/mes/año)]],"DDD")))</f>
        <v>SÁB</v>
      </c>
      <c r="N164" s="18">
        <v>44590</v>
      </c>
      <c r="O164" s="25">
        <v>0.33333333333333331</v>
      </c>
      <c r="P164" s="25">
        <v>0.75</v>
      </c>
      <c r="Q164" s="19"/>
      <c r="R164" s="26" t="s">
        <v>79</v>
      </c>
      <c r="S164" s="26" t="s">
        <v>81</v>
      </c>
      <c r="T164" s="14" t="s">
        <v>81</v>
      </c>
      <c r="U164" s="15"/>
      <c r="V164" s="14"/>
      <c r="W164" s="14"/>
      <c r="X164" s="14"/>
      <c r="Y164" s="14">
        <f>SUM(Tabla1162937946[[#This Row],[PASAJEROS DESEMBARQUE ]:[PASAJEROS EN TRÁNSITO ]])</f>
        <v>0</v>
      </c>
      <c r="Z164" s="14"/>
      <c r="AA164" s="14"/>
      <c r="AB164" s="20"/>
    </row>
    <row r="165" spans="1:28" s="13" customFormat="1" ht="22.5" hidden="1" customHeight="1" x14ac:dyDescent="0.2">
      <c r="A165" s="14" t="s">
        <v>106</v>
      </c>
      <c r="B165" s="27">
        <v>44076</v>
      </c>
      <c r="C165" s="15"/>
      <c r="D165" s="15" t="s">
        <v>96</v>
      </c>
      <c r="E165" s="15" t="s">
        <v>63</v>
      </c>
      <c r="F165" s="16"/>
      <c r="G165" s="16"/>
      <c r="H165" s="23">
        <v>159</v>
      </c>
      <c r="I165" s="17"/>
      <c r="J165" s="24">
        <v>13000</v>
      </c>
      <c r="K165" s="22" t="s">
        <v>76</v>
      </c>
      <c r="L165" s="21" t="str">
        <f>+(UPPER(TEXT(Tabla1162937946[[#This Row],[FECHA LLEGADA  (día/mes/año)]],"MMMM")))</f>
        <v>ENERO</v>
      </c>
      <c r="M165" s="21" t="str">
        <f>+(UPPER(TEXT(Tabla1162937946[[#This Row],[FECHA LLEGADA  (día/mes/año)]],"DDD")))</f>
        <v>SÁB</v>
      </c>
      <c r="N165" s="18">
        <v>44590</v>
      </c>
      <c r="O165" s="25">
        <v>0.25</v>
      </c>
      <c r="P165" s="25">
        <v>0.75</v>
      </c>
      <c r="Q165" s="19"/>
      <c r="R165" s="26" t="s">
        <v>80</v>
      </c>
      <c r="S165" s="26" t="s">
        <v>82</v>
      </c>
      <c r="T165" s="14" t="s">
        <v>81</v>
      </c>
      <c r="U165" s="15"/>
      <c r="V165" s="14"/>
      <c r="W165" s="14"/>
      <c r="X165" s="14"/>
      <c r="Y165" s="14">
        <f>SUM(Tabla1162937946[[#This Row],[PASAJEROS DESEMBARQUE ]:[PASAJEROS EN TRÁNSITO ]])</f>
        <v>0</v>
      </c>
      <c r="Z165" s="14"/>
      <c r="AA165" s="14"/>
      <c r="AB165" s="20"/>
    </row>
    <row r="166" spans="1:28" s="13" customFormat="1" ht="22.5" hidden="1" customHeight="1" x14ac:dyDescent="0.2">
      <c r="A166" s="14" t="s">
        <v>106</v>
      </c>
      <c r="B166" s="27">
        <v>44076</v>
      </c>
      <c r="C166" s="15"/>
      <c r="D166" s="15" t="s">
        <v>42</v>
      </c>
      <c r="E166" s="15" t="s">
        <v>63</v>
      </c>
      <c r="F166" s="16"/>
      <c r="G166" s="16"/>
      <c r="H166" s="23" t="s">
        <v>70</v>
      </c>
      <c r="I166" s="17"/>
      <c r="J166" s="24" t="s">
        <v>72</v>
      </c>
      <c r="K166" s="22" t="s">
        <v>76</v>
      </c>
      <c r="L166" s="21" t="str">
        <f>+(UPPER(TEXT(Tabla1162937946[[#This Row],[FECHA LLEGADA  (día/mes/año)]],"MMMM")))</f>
        <v>ENERO</v>
      </c>
      <c r="M166" s="21" t="str">
        <f>+(UPPER(TEXT(Tabla1162937946[[#This Row],[FECHA LLEGADA  (día/mes/año)]],"DDD")))</f>
        <v>SÁB</v>
      </c>
      <c r="N166" s="18">
        <v>44590</v>
      </c>
      <c r="O166" s="25">
        <v>0.25</v>
      </c>
      <c r="P166" s="25">
        <v>0.75</v>
      </c>
      <c r="Q166" s="19"/>
      <c r="R166" s="26" t="s">
        <v>80</v>
      </c>
      <c r="S166" s="26" t="s">
        <v>82</v>
      </c>
      <c r="T166" s="14" t="s">
        <v>81</v>
      </c>
      <c r="U166" s="15"/>
      <c r="V166" s="14"/>
      <c r="W166" s="14"/>
      <c r="X166" s="14"/>
      <c r="Y166" s="14">
        <f>SUM(Tabla1162937946[[#This Row],[PASAJEROS DESEMBARQUE ]:[PASAJEROS EN TRÁNSITO ]])</f>
        <v>0</v>
      </c>
      <c r="Z166" s="14"/>
      <c r="AA166" s="14"/>
      <c r="AB166" s="20"/>
    </row>
    <row r="167" spans="1:28" s="13" customFormat="1" ht="22.5" hidden="1" customHeight="1" x14ac:dyDescent="0.2">
      <c r="A167" s="14" t="s">
        <v>106</v>
      </c>
      <c r="B167" s="27"/>
      <c r="C167" s="15"/>
      <c r="D167" s="15" t="s">
        <v>99</v>
      </c>
      <c r="E167" s="15" t="s">
        <v>61</v>
      </c>
      <c r="F167" s="16"/>
      <c r="G167" s="16"/>
      <c r="H167" s="23">
        <v>290</v>
      </c>
      <c r="I167" s="17"/>
      <c r="J167" s="24">
        <v>113000</v>
      </c>
      <c r="K167" s="22" t="s">
        <v>75</v>
      </c>
      <c r="L167" s="21" t="str">
        <f>+(UPPER(TEXT(Tabla1162937946[[#This Row],[FECHA LLEGADA  (día/mes/año)]],"MMMM")))</f>
        <v>FEBRERO</v>
      </c>
      <c r="M167" s="21" t="str">
        <f>+(UPPER(TEXT(Tabla1162937946[[#This Row],[FECHA LLEGADA  (día/mes/año)]],"DDD")))</f>
        <v>JUE</v>
      </c>
      <c r="N167" s="18">
        <v>44595</v>
      </c>
      <c r="O167" s="25">
        <v>0.29166666666666669</v>
      </c>
      <c r="P167" s="25">
        <v>0.79166666666666663</v>
      </c>
      <c r="Q167" s="19"/>
      <c r="R167" s="26" t="s">
        <v>79</v>
      </c>
      <c r="S167" s="26" t="s">
        <v>81</v>
      </c>
      <c r="T167" s="14" t="s">
        <v>81</v>
      </c>
      <c r="U167" s="15"/>
      <c r="V167" s="14"/>
      <c r="W167" s="14"/>
      <c r="X167" s="14"/>
      <c r="Y167" s="14">
        <f>SUM(Tabla1162937946[[#This Row],[PASAJEROS DESEMBARQUE ]:[PASAJEROS EN TRÁNSITO ]])</f>
        <v>0</v>
      </c>
      <c r="Z167" s="14"/>
      <c r="AA167" s="14"/>
      <c r="AB167" s="20"/>
    </row>
    <row r="168" spans="1:28" s="13" customFormat="1" ht="22.5" hidden="1" customHeight="1" x14ac:dyDescent="0.2">
      <c r="A168" s="14" t="s">
        <v>106</v>
      </c>
      <c r="B168" s="27"/>
      <c r="C168" s="15"/>
      <c r="D168" s="15" t="s">
        <v>34</v>
      </c>
      <c r="E168" s="15" t="s">
        <v>60</v>
      </c>
      <c r="F168" s="16"/>
      <c r="G168" s="16"/>
      <c r="H168" s="23">
        <v>237.95</v>
      </c>
      <c r="I168" s="17"/>
      <c r="J168" s="24">
        <v>61849</v>
      </c>
      <c r="K168" s="22" t="s">
        <v>75</v>
      </c>
      <c r="L168" s="21" t="str">
        <f>+(UPPER(TEXT(Tabla1162937946[[#This Row],[FECHA LLEGADA  (día/mes/año)]],"MMMM")))</f>
        <v>FEBRERO</v>
      </c>
      <c r="M168" s="21" t="str">
        <f>+(UPPER(TEXT(Tabla1162937946[[#This Row],[FECHA LLEGADA  (día/mes/año)]],"DDD")))</f>
        <v>DOM</v>
      </c>
      <c r="N168" s="18">
        <v>44598</v>
      </c>
      <c r="O168" s="25">
        <v>0.33333333333333331</v>
      </c>
      <c r="P168" s="25">
        <v>0.75</v>
      </c>
      <c r="Q168" s="19"/>
      <c r="R168" s="26" t="s">
        <v>79</v>
      </c>
      <c r="S168" s="26" t="s">
        <v>81</v>
      </c>
      <c r="T168" s="14" t="s">
        <v>81</v>
      </c>
      <c r="U168" s="15"/>
      <c r="V168" s="14"/>
      <c r="W168" s="14"/>
      <c r="X168" s="14"/>
      <c r="Y168" s="14">
        <f>SUM(Tabla1162937946[[#This Row],[PASAJEROS DESEMBARQUE ]:[PASAJEROS EN TRÁNSITO ]])</f>
        <v>0</v>
      </c>
      <c r="Z168" s="14"/>
      <c r="AA168" s="14"/>
      <c r="AB168" s="20"/>
    </row>
    <row r="169" spans="1:28" s="13" customFormat="1" ht="22.5" hidden="1" customHeight="1" x14ac:dyDescent="0.2">
      <c r="A169" s="14" t="s">
        <v>106</v>
      </c>
      <c r="B169" s="27"/>
      <c r="C169" s="15"/>
      <c r="D169" s="15" t="s">
        <v>33</v>
      </c>
      <c r="E169" s="15" t="s">
        <v>59</v>
      </c>
      <c r="F169" s="16"/>
      <c r="G169" s="16"/>
      <c r="H169" s="23">
        <v>333.46</v>
      </c>
      <c r="I169" s="17"/>
      <c r="J169" s="24">
        <v>168.02799999999999</v>
      </c>
      <c r="K169" s="22" t="s">
        <v>74</v>
      </c>
      <c r="L169" s="21" t="str">
        <f>+(UPPER(TEXT(Tabla1162937946[[#This Row],[FECHA LLEGADA  (día/mes/año)]],"MMMM")))</f>
        <v>FEBRERO</v>
      </c>
      <c r="M169" s="21" t="str">
        <f>+(UPPER(TEXT(Tabla1162937946[[#This Row],[FECHA LLEGADA  (día/mes/año)]],"DDD")))</f>
        <v>SÁB</v>
      </c>
      <c r="N169" s="18">
        <v>44604</v>
      </c>
      <c r="O169" s="25">
        <v>0.25</v>
      </c>
      <c r="P169" s="25">
        <v>0.70833333333333337</v>
      </c>
      <c r="Q169" s="19"/>
      <c r="R169" s="26" t="s">
        <v>80</v>
      </c>
      <c r="S169" s="26" t="s">
        <v>81</v>
      </c>
      <c r="T169" s="14" t="s">
        <v>81</v>
      </c>
      <c r="U169" s="15"/>
      <c r="V169" s="14"/>
      <c r="W169" s="14"/>
      <c r="X169" s="14"/>
      <c r="Y169" s="14">
        <f>SUM(Tabla1162937946[[#This Row],[PASAJEROS DESEMBARQUE ]:[PASAJEROS EN TRÁNSITO ]])</f>
        <v>0</v>
      </c>
      <c r="Z169" s="14"/>
      <c r="AA169" s="14"/>
      <c r="AB169" s="20"/>
    </row>
    <row r="170" spans="1:28" s="13" customFormat="1" ht="22.5" hidden="1" customHeight="1" x14ac:dyDescent="0.2">
      <c r="A170" s="14" t="s">
        <v>106</v>
      </c>
      <c r="B170" s="27">
        <v>44076</v>
      </c>
      <c r="C170" s="15"/>
      <c r="D170" s="15" t="s">
        <v>96</v>
      </c>
      <c r="E170" s="15" t="s">
        <v>63</v>
      </c>
      <c r="F170" s="16"/>
      <c r="G170" s="16"/>
      <c r="H170" s="23">
        <v>159</v>
      </c>
      <c r="I170" s="17"/>
      <c r="J170" s="24">
        <v>13000</v>
      </c>
      <c r="K170" s="22" t="s">
        <v>76</v>
      </c>
      <c r="L170" s="21" t="str">
        <f>+(UPPER(TEXT(Tabla1162937946[[#This Row],[FECHA LLEGADA  (día/mes/año)]],"MMMM")))</f>
        <v>FEBRERO</v>
      </c>
      <c r="M170" s="21" t="str">
        <f>+(UPPER(TEXT(Tabla1162937946[[#This Row],[FECHA LLEGADA  (día/mes/año)]],"DDD")))</f>
        <v>SÁB</v>
      </c>
      <c r="N170" s="18">
        <v>44604</v>
      </c>
      <c r="O170" s="25">
        <v>0.25</v>
      </c>
      <c r="P170" s="25">
        <v>0.75</v>
      </c>
      <c r="Q170" s="19"/>
      <c r="R170" s="26" t="s">
        <v>80</v>
      </c>
      <c r="S170" s="26" t="s">
        <v>82</v>
      </c>
      <c r="T170" s="14" t="s">
        <v>81</v>
      </c>
      <c r="U170" s="15"/>
      <c r="V170" s="14"/>
      <c r="W170" s="14"/>
      <c r="X170" s="14"/>
      <c r="Y170" s="14">
        <f>SUM(Tabla1162937946[[#This Row],[PASAJEROS DESEMBARQUE ]:[PASAJEROS EN TRÁNSITO ]])</f>
        <v>0</v>
      </c>
      <c r="Z170" s="14"/>
      <c r="AA170" s="14"/>
      <c r="AB170" s="20"/>
    </row>
    <row r="171" spans="1:28" s="13" customFormat="1" ht="22.5" hidden="1" customHeight="1" x14ac:dyDescent="0.2">
      <c r="A171" s="14" t="s">
        <v>106</v>
      </c>
      <c r="B171" s="27">
        <v>44124</v>
      </c>
      <c r="C171" s="15"/>
      <c r="D171" s="15" t="s">
        <v>92</v>
      </c>
      <c r="E171" s="15" t="s">
        <v>109</v>
      </c>
      <c r="F171" s="16"/>
      <c r="G171" s="16"/>
      <c r="H171" s="23">
        <v>143</v>
      </c>
      <c r="I171" s="17"/>
      <c r="J171" s="24">
        <v>20889</v>
      </c>
      <c r="K171" s="22" t="s">
        <v>77</v>
      </c>
      <c r="L171" s="21" t="str">
        <f>+(UPPER(TEXT(Tabla1162937946[[#This Row],[FECHA LLEGADA  (día/mes/año)]],"MMMM")))</f>
        <v>FEBRERO</v>
      </c>
      <c r="M171" s="21" t="str">
        <f>+(UPPER(TEXT(Tabla1162937946[[#This Row],[FECHA LLEGADA  (día/mes/año)]],"DDD")))</f>
        <v>LUN</v>
      </c>
      <c r="N171" s="18">
        <v>44606</v>
      </c>
      <c r="O171" s="25">
        <v>0.33333333333333331</v>
      </c>
      <c r="P171" s="25">
        <v>0.75</v>
      </c>
      <c r="Q171" s="19"/>
      <c r="R171" s="26" t="s">
        <v>79</v>
      </c>
      <c r="S171" s="26" t="s">
        <v>81</v>
      </c>
      <c r="T171" s="14" t="s">
        <v>81</v>
      </c>
      <c r="U171" s="15"/>
      <c r="V171" s="14"/>
      <c r="W171" s="14"/>
      <c r="X171" s="14"/>
      <c r="Y171" s="14">
        <f>SUM(Tabla1162937946[[#This Row],[PASAJEROS DESEMBARQUE ]:[PASAJEROS EN TRÁNSITO ]])</f>
        <v>0</v>
      </c>
      <c r="Z171" s="14"/>
      <c r="AA171" s="14"/>
      <c r="AB171" s="20"/>
    </row>
    <row r="172" spans="1:28" s="13" customFormat="1" ht="22.5" hidden="1" customHeight="1" x14ac:dyDescent="0.2">
      <c r="A172" s="14" t="s">
        <v>106</v>
      </c>
      <c r="B172" s="27"/>
      <c r="C172" s="15"/>
      <c r="D172" s="15" t="s">
        <v>99</v>
      </c>
      <c r="E172" s="15" t="s">
        <v>61</v>
      </c>
      <c r="F172" s="16"/>
      <c r="G172" s="16"/>
      <c r="H172" s="23">
        <v>290</v>
      </c>
      <c r="I172" s="17"/>
      <c r="J172" s="24">
        <v>113000</v>
      </c>
      <c r="K172" s="22" t="s">
        <v>75</v>
      </c>
      <c r="L172" s="21" t="str">
        <f>+(UPPER(TEXT(Tabla1162937946[[#This Row],[FECHA LLEGADA  (día/mes/año)]],"MMMM")))</f>
        <v>FEBRERO</v>
      </c>
      <c r="M172" s="21" t="str">
        <f>+(UPPER(TEXT(Tabla1162937946[[#This Row],[FECHA LLEGADA  (día/mes/año)]],"DDD")))</f>
        <v>JUE</v>
      </c>
      <c r="N172" s="18">
        <v>44609</v>
      </c>
      <c r="O172" s="25">
        <v>0.29166666666666669</v>
      </c>
      <c r="P172" s="25">
        <v>0.79166666666666663</v>
      </c>
      <c r="Q172" s="19"/>
      <c r="R172" s="26" t="s">
        <v>79</v>
      </c>
      <c r="S172" s="26" t="s">
        <v>81</v>
      </c>
      <c r="T172" s="14" t="s">
        <v>81</v>
      </c>
      <c r="U172" s="15"/>
      <c r="V172" s="14"/>
      <c r="W172" s="14"/>
      <c r="X172" s="14"/>
      <c r="Y172" s="14">
        <f>SUM(Tabla1162937946[[#This Row],[PASAJEROS DESEMBARQUE ]:[PASAJEROS EN TRÁNSITO ]])</f>
        <v>0</v>
      </c>
      <c r="Z172" s="14"/>
      <c r="AA172" s="14"/>
      <c r="AB172" s="20"/>
    </row>
    <row r="173" spans="1:28" s="13" customFormat="1" ht="22.5" hidden="1" customHeight="1" x14ac:dyDescent="0.2">
      <c r="A173" s="14" t="s">
        <v>106</v>
      </c>
      <c r="B173" s="27">
        <v>44076</v>
      </c>
      <c r="C173" s="15"/>
      <c r="D173" s="15" t="s">
        <v>96</v>
      </c>
      <c r="E173" s="15" t="s">
        <v>63</v>
      </c>
      <c r="F173" s="16"/>
      <c r="G173" s="16"/>
      <c r="H173" s="23">
        <v>159</v>
      </c>
      <c r="I173" s="17"/>
      <c r="J173" s="24">
        <v>13000</v>
      </c>
      <c r="K173" s="22" t="s">
        <v>76</v>
      </c>
      <c r="L173" s="21" t="str">
        <f>+(UPPER(TEXT(Tabla1162937946[[#This Row],[FECHA LLEGADA  (día/mes/año)]],"MMMM")))</f>
        <v>FEBRERO</v>
      </c>
      <c r="M173" s="21" t="str">
        <f>+(UPPER(TEXT(Tabla1162937946[[#This Row],[FECHA LLEGADA  (día/mes/año)]],"DDD")))</f>
        <v>SÁB</v>
      </c>
      <c r="N173" s="18">
        <v>44618</v>
      </c>
      <c r="O173" s="25">
        <v>0.25</v>
      </c>
      <c r="P173" s="25">
        <v>0.75</v>
      </c>
      <c r="Q173" s="19"/>
      <c r="R173" s="26" t="s">
        <v>80</v>
      </c>
      <c r="S173" s="26" t="s">
        <v>82</v>
      </c>
      <c r="T173" s="14" t="s">
        <v>81</v>
      </c>
      <c r="U173" s="15"/>
      <c r="V173" s="14"/>
      <c r="W173" s="14"/>
      <c r="X173" s="14"/>
      <c r="Y173" s="14">
        <f>SUM(Tabla1162937946[[#This Row],[PASAJEROS DESEMBARQUE ]:[PASAJEROS EN TRÁNSITO ]])</f>
        <v>0</v>
      </c>
      <c r="Z173" s="14"/>
      <c r="AA173" s="14"/>
      <c r="AB173" s="20"/>
    </row>
    <row r="174" spans="1:28" s="13" customFormat="1" ht="22.5" hidden="1" customHeight="1" x14ac:dyDescent="0.2">
      <c r="A174" s="14" t="s">
        <v>106</v>
      </c>
      <c r="B174" s="27">
        <v>44124</v>
      </c>
      <c r="C174" s="15"/>
      <c r="D174" s="15" t="s">
        <v>92</v>
      </c>
      <c r="E174" s="15" t="s">
        <v>109</v>
      </c>
      <c r="F174" s="16"/>
      <c r="G174" s="16"/>
      <c r="H174" s="23">
        <v>143</v>
      </c>
      <c r="I174" s="17"/>
      <c r="J174" s="24">
        <v>20889</v>
      </c>
      <c r="K174" s="22" t="s">
        <v>77</v>
      </c>
      <c r="L174" s="21" t="str">
        <f>+(UPPER(TEXT(Tabla1162937946[[#This Row],[FECHA LLEGADA  (día/mes/año)]],"MMMM")))</f>
        <v>MARZO</v>
      </c>
      <c r="M174" s="21" t="str">
        <f>+(UPPER(TEXT(Tabla1162937946[[#This Row],[FECHA LLEGADA  (día/mes/año)]],"DDD")))</f>
        <v>MIÉ</v>
      </c>
      <c r="N174" s="18">
        <v>44622</v>
      </c>
      <c r="O174" s="25">
        <v>0.33333333333333331</v>
      </c>
      <c r="P174" s="25">
        <v>0.75</v>
      </c>
      <c r="Q174" s="19"/>
      <c r="R174" s="26" t="s">
        <v>79</v>
      </c>
      <c r="S174" s="26" t="s">
        <v>81</v>
      </c>
      <c r="T174" s="14" t="s">
        <v>81</v>
      </c>
      <c r="U174" s="15"/>
      <c r="V174" s="14"/>
      <c r="W174" s="14"/>
      <c r="X174" s="14"/>
      <c r="Y174" s="14">
        <f>SUM(Tabla1162937946[[#This Row],[PASAJEROS DESEMBARQUE ]:[PASAJEROS EN TRÁNSITO ]])</f>
        <v>0</v>
      </c>
      <c r="Z174" s="14"/>
      <c r="AA174" s="14"/>
      <c r="AB174" s="20"/>
    </row>
    <row r="175" spans="1:28" s="13" customFormat="1" ht="22.5" hidden="1" customHeight="1" x14ac:dyDescent="0.2">
      <c r="A175" s="14" t="s">
        <v>106</v>
      </c>
      <c r="B175" s="27"/>
      <c r="C175" s="15"/>
      <c r="D175" s="15" t="s">
        <v>35</v>
      </c>
      <c r="E175" s="15" t="s">
        <v>61</v>
      </c>
      <c r="F175" s="16"/>
      <c r="G175" s="16"/>
      <c r="H175" s="23">
        <v>288.61</v>
      </c>
      <c r="I175" s="17"/>
      <c r="J175" s="24">
        <v>113561</v>
      </c>
      <c r="K175" s="22" t="s">
        <v>75</v>
      </c>
      <c r="L175" s="21" t="str">
        <f>+(UPPER(TEXT(Tabla1162937946[[#This Row],[FECHA LLEGADA  (día/mes/año)]],"MMMM")))</f>
        <v>MARZO</v>
      </c>
      <c r="M175" s="21" t="str">
        <f>+(UPPER(TEXT(Tabla1162937946[[#This Row],[FECHA LLEGADA  (día/mes/año)]],"DDD")))</f>
        <v>LUN</v>
      </c>
      <c r="N175" s="18">
        <v>44627</v>
      </c>
      <c r="O175" s="25">
        <v>0.29166666666666669</v>
      </c>
      <c r="P175" s="25">
        <v>0.79166666666666663</v>
      </c>
      <c r="Q175" s="19"/>
      <c r="R175" s="26" t="s">
        <v>79</v>
      </c>
      <c r="S175" s="26" t="s">
        <v>81</v>
      </c>
      <c r="T175" s="14" t="s">
        <v>81</v>
      </c>
      <c r="U175" s="15"/>
      <c r="V175" s="14"/>
      <c r="W175" s="14"/>
      <c r="X175" s="14"/>
      <c r="Y175" s="14">
        <f>SUM(Tabla1162937946[[#This Row],[PASAJEROS DESEMBARQUE ]:[PASAJEROS EN TRÁNSITO ]])</f>
        <v>0</v>
      </c>
      <c r="Z175" s="14"/>
      <c r="AA175" s="14"/>
      <c r="AB175" s="20"/>
    </row>
    <row r="176" spans="1:28" s="13" customFormat="1" ht="22.5" hidden="1" customHeight="1" x14ac:dyDescent="0.2">
      <c r="A176" s="14" t="s">
        <v>106</v>
      </c>
      <c r="B176" s="27">
        <v>44076</v>
      </c>
      <c r="C176" s="15"/>
      <c r="D176" s="15" t="s">
        <v>96</v>
      </c>
      <c r="E176" s="15" t="s">
        <v>63</v>
      </c>
      <c r="F176" s="16"/>
      <c r="G176" s="16"/>
      <c r="H176" s="23">
        <v>159</v>
      </c>
      <c r="I176" s="17"/>
      <c r="J176" s="24">
        <v>13000</v>
      </c>
      <c r="K176" s="22" t="s">
        <v>76</v>
      </c>
      <c r="L176" s="21" t="str">
        <f>+(UPPER(TEXT(Tabla1162937946[[#This Row],[FECHA LLEGADA  (día/mes/año)]],"MMMM")))</f>
        <v>MARZO</v>
      </c>
      <c r="M176" s="21" t="str">
        <f>+(UPPER(TEXT(Tabla1162937946[[#This Row],[FECHA LLEGADA  (día/mes/año)]],"DDD")))</f>
        <v>SÁB</v>
      </c>
      <c r="N176" s="18">
        <v>44632</v>
      </c>
      <c r="O176" s="25">
        <v>0.25</v>
      </c>
      <c r="P176" s="25">
        <v>0.75</v>
      </c>
      <c r="Q176" s="19"/>
      <c r="R176" s="26" t="s">
        <v>80</v>
      </c>
      <c r="S176" s="26" t="s">
        <v>82</v>
      </c>
      <c r="T176" s="14" t="s">
        <v>81</v>
      </c>
      <c r="U176" s="15"/>
      <c r="V176" s="14"/>
      <c r="W176" s="14"/>
      <c r="X176" s="14"/>
      <c r="Y176" s="14">
        <f>SUM(Tabla1162937946[[#This Row],[PASAJEROS DESEMBARQUE ]:[PASAJEROS EN TRÁNSITO ]])</f>
        <v>0</v>
      </c>
      <c r="Z176" s="14"/>
      <c r="AA176" s="14"/>
      <c r="AB176" s="20"/>
    </row>
    <row r="177" spans="1:28" s="13" customFormat="1" ht="22.5" hidden="1" customHeight="1" x14ac:dyDescent="0.2">
      <c r="A177" s="14" t="s">
        <v>106</v>
      </c>
      <c r="B177" s="27"/>
      <c r="C177" s="15"/>
      <c r="D177" s="15" t="s">
        <v>100</v>
      </c>
      <c r="E177" s="15" t="s">
        <v>113</v>
      </c>
      <c r="F177" s="16"/>
      <c r="G177" s="16"/>
      <c r="H177" s="23">
        <v>225.38</v>
      </c>
      <c r="I177" s="17"/>
      <c r="J177" s="24">
        <v>42830</v>
      </c>
      <c r="K177" s="22" t="s">
        <v>73</v>
      </c>
      <c r="L177" s="21" t="str">
        <f>+(UPPER(TEXT(Tabla1162937946[[#This Row],[FECHA LLEGADA  (día/mes/año)]],"MMMM")))</f>
        <v>MARZO</v>
      </c>
      <c r="M177" s="21" t="str">
        <f>+(UPPER(TEXT(Tabla1162937946[[#This Row],[FECHA LLEGADA  (día/mes/año)]],"DDD")))</f>
        <v>VIE</v>
      </c>
      <c r="N177" s="18">
        <v>44638</v>
      </c>
      <c r="O177" s="25">
        <v>0.29166666666666669</v>
      </c>
      <c r="P177" s="25">
        <v>0.75</v>
      </c>
      <c r="Q177" s="19"/>
      <c r="R177" s="26" t="s">
        <v>79</v>
      </c>
      <c r="S177" s="26" t="s">
        <v>81</v>
      </c>
      <c r="T177" s="14" t="s">
        <v>81</v>
      </c>
      <c r="U177" s="15"/>
      <c r="V177" s="14"/>
      <c r="W177" s="14"/>
      <c r="X177" s="14"/>
      <c r="Y177" s="14">
        <f>SUM(Tabla1162937946[[#This Row],[PASAJEROS DESEMBARQUE ]:[PASAJEROS EN TRÁNSITO ]])</f>
        <v>0</v>
      </c>
      <c r="Z177" s="14"/>
      <c r="AA177" s="14"/>
      <c r="AB177" s="20"/>
    </row>
    <row r="178" spans="1:28" s="13" customFormat="1" ht="22.5" hidden="1" customHeight="1" x14ac:dyDescent="0.2">
      <c r="A178" s="14" t="s">
        <v>106</v>
      </c>
      <c r="B178" s="27">
        <v>44124</v>
      </c>
      <c r="C178" s="15"/>
      <c r="D178" s="15" t="s">
        <v>92</v>
      </c>
      <c r="E178" s="15" t="s">
        <v>109</v>
      </c>
      <c r="F178" s="16"/>
      <c r="G178" s="16"/>
      <c r="H178" s="23">
        <v>143</v>
      </c>
      <c r="I178" s="17"/>
      <c r="J178" s="24">
        <v>20889</v>
      </c>
      <c r="K178" s="22" t="s">
        <v>77</v>
      </c>
      <c r="L178" s="21" t="str">
        <f>+(UPPER(TEXT(Tabla1162937946[[#This Row],[FECHA LLEGADA  (día/mes/año)]],"MMMM")))</f>
        <v>MARZO</v>
      </c>
      <c r="M178" s="21" t="str">
        <f>+(UPPER(TEXT(Tabla1162937946[[#This Row],[FECHA LLEGADA  (día/mes/año)]],"DDD")))</f>
        <v>VIE</v>
      </c>
      <c r="N178" s="18">
        <v>44638</v>
      </c>
      <c r="O178" s="25">
        <v>0.33333333333333331</v>
      </c>
      <c r="P178" s="25">
        <v>0.75</v>
      </c>
      <c r="Q178" s="19"/>
      <c r="R178" s="26" t="s">
        <v>79</v>
      </c>
      <c r="S178" s="26" t="s">
        <v>81</v>
      </c>
      <c r="T178" s="14" t="s">
        <v>81</v>
      </c>
      <c r="U178" s="15"/>
      <c r="V178" s="14"/>
      <c r="W178" s="14"/>
      <c r="X178" s="14"/>
      <c r="Y178" s="14">
        <f>SUM(Tabla1162937946[[#This Row],[PASAJEROS DESEMBARQUE ]:[PASAJEROS EN TRÁNSITO ]])</f>
        <v>0</v>
      </c>
      <c r="Z178" s="14"/>
      <c r="AA178" s="14"/>
      <c r="AB178" s="20"/>
    </row>
    <row r="179" spans="1:28" s="13" customFormat="1" ht="22.5" hidden="1" customHeight="1" x14ac:dyDescent="0.2">
      <c r="A179" s="14" t="s">
        <v>106</v>
      </c>
      <c r="B179" s="27"/>
      <c r="C179" s="15"/>
      <c r="D179" s="15" t="s">
        <v>34</v>
      </c>
      <c r="E179" s="15" t="s">
        <v>60</v>
      </c>
      <c r="F179" s="16"/>
      <c r="G179" s="16"/>
      <c r="H179" s="23">
        <v>237.95</v>
      </c>
      <c r="I179" s="17"/>
      <c r="J179" s="24">
        <v>61849</v>
      </c>
      <c r="K179" s="22" t="s">
        <v>75</v>
      </c>
      <c r="L179" s="21" t="str">
        <f>+(UPPER(TEXT(Tabla1162937946[[#This Row],[FECHA LLEGADA  (día/mes/año)]],"MMMM")))</f>
        <v>MARZO</v>
      </c>
      <c r="M179" s="21" t="str">
        <f>+(UPPER(TEXT(Tabla1162937946[[#This Row],[FECHA LLEGADA  (día/mes/año)]],"DDD")))</f>
        <v>DOM</v>
      </c>
      <c r="N179" s="18">
        <v>44640</v>
      </c>
      <c r="O179" s="25">
        <v>0.33333333333333331</v>
      </c>
      <c r="P179" s="25">
        <v>0.75</v>
      </c>
      <c r="Q179" s="19"/>
      <c r="R179" s="26" t="s">
        <v>79</v>
      </c>
      <c r="S179" s="26" t="s">
        <v>81</v>
      </c>
      <c r="T179" s="14" t="s">
        <v>81</v>
      </c>
      <c r="U179" s="15"/>
      <c r="V179" s="14"/>
      <c r="W179" s="14"/>
      <c r="X179" s="14"/>
      <c r="Y179" s="14">
        <f>SUM(Tabla1162937946[[#This Row],[PASAJEROS DESEMBARQUE ]:[PASAJEROS EN TRÁNSITO ]])</f>
        <v>0</v>
      </c>
      <c r="Z179" s="14"/>
      <c r="AA179" s="14"/>
      <c r="AB179" s="20"/>
    </row>
    <row r="180" spans="1:28" s="13" customFormat="1" ht="22.5" hidden="1" customHeight="1" x14ac:dyDescent="0.2">
      <c r="A180" s="14" t="s">
        <v>106</v>
      </c>
      <c r="B180" s="27">
        <v>44076</v>
      </c>
      <c r="C180" s="15"/>
      <c r="D180" s="15" t="s">
        <v>96</v>
      </c>
      <c r="E180" s="15" t="s">
        <v>63</v>
      </c>
      <c r="F180" s="16"/>
      <c r="G180" s="16"/>
      <c r="H180" s="23">
        <v>159</v>
      </c>
      <c r="I180" s="17"/>
      <c r="J180" s="24">
        <v>13000</v>
      </c>
      <c r="K180" s="22" t="s">
        <v>76</v>
      </c>
      <c r="L180" s="21" t="str">
        <f>+(UPPER(TEXT(Tabla1162937946[[#This Row],[FECHA LLEGADA  (día/mes/año)]],"MMMM")))</f>
        <v>MARZO</v>
      </c>
      <c r="M180" s="21" t="str">
        <f>+(UPPER(TEXT(Tabla1162937946[[#This Row],[FECHA LLEGADA  (día/mes/año)]],"DDD")))</f>
        <v>SÁB</v>
      </c>
      <c r="N180" s="18">
        <v>44646</v>
      </c>
      <c r="O180" s="25">
        <v>0.25</v>
      </c>
      <c r="P180" s="25">
        <v>0.75</v>
      </c>
      <c r="Q180" s="19"/>
      <c r="R180" s="26" t="s">
        <v>80</v>
      </c>
      <c r="S180" s="26" t="s">
        <v>82</v>
      </c>
      <c r="T180" s="14" t="s">
        <v>81</v>
      </c>
      <c r="U180" s="15"/>
      <c r="V180" s="14"/>
      <c r="W180" s="14"/>
      <c r="X180" s="14"/>
      <c r="Y180" s="14">
        <f>SUM(Tabla1162937946[[#This Row],[PASAJEROS DESEMBARQUE ]:[PASAJEROS EN TRÁNSITO ]])</f>
        <v>0</v>
      </c>
      <c r="Z180" s="14"/>
      <c r="AA180" s="14"/>
      <c r="AB180" s="20"/>
    </row>
    <row r="181" spans="1:28" s="13" customFormat="1" ht="22.5" hidden="1" customHeight="1" x14ac:dyDescent="0.2">
      <c r="A181" s="14" t="s">
        <v>106</v>
      </c>
      <c r="B181" s="27"/>
      <c r="C181" s="15"/>
      <c r="D181" s="15" t="s">
        <v>90</v>
      </c>
      <c r="E181" s="15" t="s">
        <v>61</v>
      </c>
      <c r="F181" s="16"/>
      <c r="G181" s="16"/>
      <c r="H181" s="23">
        <v>285</v>
      </c>
      <c r="I181" s="17"/>
      <c r="J181" s="24">
        <v>113000</v>
      </c>
      <c r="K181" s="22" t="s">
        <v>75</v>
      </c>
      <c r="L181" s="21" t="str">
        <f>+(UPPER(TEXT(Tabla1162937946[[#This Row],[FECHA LLEGADA  (día/mes/año)]],"MMMM")))</f>
        <v>MARZO</v>
      </c>
      <c r="M181" s="21" t="str">
        <f>+(UPPER(TEXT(Tabla1162937946[[#This Row],[FECHA LLEGADA  (día/mes/año)]],"DDD")))</f>
        <v>MAR</v>
      </c>
      <c r="N181" s="18">
        <v>44649</v>
      </c>
      <c r="O181" s="25">
        <v>0.33333333333333331</v>
      </c>
      <c r="P181" s="25">
        <v>0.75</v>
      </c>
      <c r="Q181" s="19"/>
      <c r="R181" s="26" t="s">
        <v>79</v>
      </c>
      <c r="S181" s="26" t="s">
        <v>81</v>
      </c>
      <c r="T181" s="14" t="s">
        <v>81</v>
      </c>
      <c r="U181" s="15"/>
      <c r="V181" s="14"/>
      <c r="W181" s="14"/>
      <c r="X181" s="14"/>
      <c r="Y181" s="14">
        <f>SUM(Tabla1162937946[[#This Row],[PASAJEROS DESEMBARQUE ]:[PASAJEROS EN TRÁNSITO ]])</f>
        <v>0</v>
      </c>
      <c r="Z181" s="14"/>
      <c r="AA181" s="14"/>
      <c r="AB181" s="20"/>
    </row>
    <row r="182" spans="1:28" s="13" customFormat="1" ht="22.5" hidden="1" customHeight="1" x14ac:dyDescent="0.2">
      <c r="A182" s="14" t="s">
        <v>106</v>
      </c>
      <c r="B182" s="27">
        <v>44130</v>
      </c>
      <c r="C182" s="15"/>
      <c r="D182" s="15" t="s">
        <v>91</v>
      </c>
      <c r="E182" s="15" t="s">
        <v>61</v>
      </c>
      <c r="F182" s="16"/>
      <c r="G182" s="16"/>
      <c r="H182" s="23">
        <v>290</v>
      </c>
      <c r="I182" s="17"/>
      <c r="J182" s="24">
        <v>115906</v>
      </c>
      <c r="K182" s="22" t="s">
        <v>75</v>
      </c>
      <c r="L182" s="21" t="str">
        <f>+(UPPER(TEXT(Tabla1162937946[[#This Row],[FECHA LLEGADA  (día/mes/año)]],"MMMM")))</f>
        <v>MARZO</v>
      </c>
      <c r="M182" s="21" t="str">
        <f>+(UPPER(TEXT(Tabla1162937946[[#This Row],[FECHA LLEGADA  (día/mes/año)]],"DDD")))</f>
        <v>MAR</v>
      </c>
      <c r="N182" s="18">
        <v>44649</v>
      </c>
      <c r="O182" s="25">
        <v>0.33333333333333331</v>
      </c>
      <c r="P182" s="25">
        <v>0.75</v>
      </c>
      <c r="Q182" s="19"/>
      <c r="R182" s="26" t="s">
        <v>79</v>
      </c>
      <c r="S182" s="26" t="s">
        <v>81</v>
      </c>
      <c r="T182" s="14" t="s">
        <v>81</v>
      </c>
      <c r="U182" s="15"/>
      <c r="V182" s="14"/>
      <c r="W182" s="14"/>
      <c r="X182" s="14"/>
      <c r="Y182" s="14">
        <f>SUM(Tabla1162937946[[#This Row],[PASAJEROS DESEMBARQUE ]:[PASAJEROS EN TRÁNSITO ]])</f>
        <v>0</v>
      </c>
      <c r="Z182" s="14"/>
      <c r="AA182" s="14"/>
      <c r="AB182" s="20"/>
    </row>
    <row r="183" spans="1:28" s="13" customFormat="1" ht="22.5" hidden="1" customHeight="1" x14ac:dyDescent="0.2">
      <c r="A183" s="14" t="s">
        <v>106</v>
      </c>
      <c r="B183" s="27"/>
      <c r="C183" s="15"/>
      <c r="D183" s="15" t="s">
        <v>86</v>
      </c>
      <c r="E183" s="15" t="s">
        <v>59</v>
      </c>
      <c r="F183" s="16"/>
      <c r="G183" s="16"/>
      <c r="H183" s="23">
        <v>294.10000000000002</v>
      </c>
      <c r="I183" s="17"/>
      <c r="J183" s="24">
        <v>93502</v>
      </c>
      <c r="K183" s="22" t="s">
        <v>74</v>
      </c>
      <c r="L183" s="21" t="str">
        <f>+(UPPER(TEXT(Tabla1162937946[[#This Row],[FECHA LLEGADA  (día/mes/año)]],"MMMM")))</f>
        <v>ABRIL</v>
      </c>
      <c r="M183" s="21" t="str">
        <f>+(UPPER(TEXT(Tabla1162937946[[#This Row],[FECHA LLEGADA  (día/mes/año)]],"DDD")))</f>
        <v>VIE</v>
      </c>
      <c r="N183" s="18">
        <v>44652</v>
      </c>
      <c r="O183" s="25">
        <v>0.25</v>
      </c>
      <c r="P183" s="25">
        <v>0.70833333333333337</v>
      </c>
      <c r="Q183" s="19"/>
      <c r="R183" s="26" t="s">
        <v>80</v>
      </c>
      <c r="S183" s="26" t="s">
        <v>81</v>
      </c>
      <c r="T183" s="14" t="s">
        <v>81</v>
      </c>
      <c r="U183" s="15"/>
      <c r="V183" s="14"/>
      <c r="W183" s="14"/>
      <c r="X183" s="14"/>
      <c r="Y183" s="14">
        <f>SUM(Tabla1162937946[[#This Row],[PASAJEROS DESEMBARQUE ]:[PASAJEROS EN TRÁNSITO ]])</f>
        <v>0</v>
      </c>
      <c r="Z183" s="14"/>
      <c r="AA183" s="14"/>
      <c r="AB183" s="20"/>
    </row>
    <row r="184" spans="1:28" s="13" customFormat="1" ht="22.5" hidden="1" customHeight="1" x14ac:dyDescent="0.2">
      <c r="A184" s="14" t="s">
        <v>106</v>
      </c>
      <c r="B184" s="27"/>
      <c r="C184" s="15"/>
      <c r="D184" s="15" t="s">
        <v>93</v>
      </c>
      <c r="E184" s="15" t="s">
        <v>61</v>
      </c>
      <c r="F184" s="16"/>
      <c r="G184" s="16"/>
      <c r="H184" s="23">
        <v>289</v>
      </c>
      <c r="I184" s="17"/>
      <c r="J184" s="24">
        <v>109000</v>
      </c>
      <c r="K184" s="22" t="s">
        <v>75</v>
      </c>
      <c r="L184" s="21" t="str">
        <f>+(UPPER(TEXT(Tabla1162937946[[#This Row],[FECHA LLEGADA  (día/mes/año)]],"MMMM")))</f>
        <v>ABRIL</v>
      </c>
      <c r="M184" s="21" t="str">
        <f>+(UPPER(TEXT(Tabla1162937946[[#This Row],[FECHA LLEGADA  (día/mes/año)]],"DDD")))</f>
        <v>SÁB</v>
      </c>
      <c r="N184" s="18">
        <v>44653</v>
      </c>
      <c r="O184" s="25">
        <v>0.29166666666666669</v>
      </c>
      <c r="P184" s="25">
        <v>0.79166666666666663</v>
      </c>
      <c r="Q184" s="19"/>
      <c r="R184" s="26" t="s">
        <v>79</v>
      </c>
      <c r="S184" s="26" t="s">
        <v>81</v>
      </c>
      <c r="T184" s="14" t="s">
        <v>81</v>
      </c>
      <c r="U184" s="15"/>
      <c r="V184" s="14"/>
      <c r="W184" s="14"/>
      <c r="X184" s="14"/>
      <c r="Y184" s="14">
        <f>SUM(Tabla1162937946[[#This Row],[PASAJEROS DESEMBARQUE ]:[PASAJEROS EN TRÁNSITO ]])</f>
        <v>0</v>
      </c>
      <c r="Z184" s="14"/>
      <c r="AA184" s="14"/>
      <c r="AB184" s="20"/>
    </row>
    <row r="185" spans="1:28" s="13" customFormat="1" ht="22.5" hidden="1" customHeight="1" x14ac:dyDescent="0.2">
      <c r="A185" s="14" t="s">
        <v>106</v>
      </c>
      <c r="B185" s="27"/>
      <c r="C185" s="15"/>
      <c r="D185" s="15" t="s">
        <v>36</v>
      </c>
      <c r="E185" s="15" t="s">
        <v>60</v>
      </c>
      <c r="F185" s="16"/>
      <c r="G185" s="16"/>
      <c r="H185" s="23">
        <v>237</v>
      </c>
      <c r="I185" s="17"/>
      <c r="J185" s="24">
        <v>61396</v>
      </c>
      <c r="K185" s="22" t="s">
        <v>75</v>
      </c>
      <c r="L185" s="21" t="str">
        <f>+(UPPER(TEXT(Tabla1162937946[[#This Row],[FECHA LLEGADA  (día/mes/año)]],"MMMM")))</f>
        <v>ABRIL</v>
      </c>
      <c r="M185" s="21" t="str">
        <f>+(UPPER(TEXT(Tabla1162937946[[#This Row],[FECHA LLEGADA  (día/mes/año)]],"DDD")))</f>
        <v>SÁB</v>
      </c>
      <c r="N185" s="18">
        <v>44660</v>
      </c>
      <c r="O185" s="25">
        <v>0.33333333333333331</v>
      </c>
      <c r="P185" s="25">
        <v>0.75</v>
      </c>
      <c r="Q185" s="19"/>
      <c r="R185" s="26" t="s">
        <v>79</v>
      </c>
      <c r="S185" s="26" t="s">
        <v>81</v>
      </c>
      <c r="T185" s="14" t="s">
        <v>81</v>
      </c>
      <c r="U185" s="15"/>
      <c r="V185" s="14"/>
      <c r="W185" s="14"/>
      <c r="X185" s="14"/>
      <c r="Y185" s="14">
        <f>SUM(Tabla1162937946[[#This Row],[PASAJEROS DESEMBARQUE ]:[PASAJEROS EN TRÁNSITO ]])</f>
        <v>0</v>
      </c>
      <c r="Z185" s="14"/>
      <c r="AA185" s="14"/>
      <c r="AB185" s="20"/>
    </row>
    <row r="186" spans="1:28" s="13" customFormat="1" ht="22.5" hidden="1" customHeight="1" x14ac:dyDescent="0.2">
      <c r="A186" s="14" t="s">
        <v>106</v>
      </c>
      <c r="B186" s="27"/>
      <c r="C186" s="15"/>
      <c r="D186" s="15" t="s">
        <v>101</v>
      </c>
      <c r="E186" s="15" t="s">
        <v>113</v>
      </c>
      <c r="F186" s="16"/>
      <c r="G186" s="16"/>
      <c r="H186" s="23">
        <v>198.6</v>
      </c>
      <c r="I186" s="17"/>
      <c r="J186" s="24">
        <v>28890</v>
      </c>
      <c r="K186" s="22" t="s">
        <v>73</v>
      </c>
      <c r="L186" s="21" t="str">
        <f>+(UPPER(TEXT(Tabla1162937946[[#This Row],[FECHA LLEGADA  (día/mes/año)]],"MMMM")))</f>
        <v>ABRIL</v>
      </c>
      <c r="M186" s="21" t="str">
        <f>+(UPPER(TEXT(Tabla1162937946[[#This Row],[FECHA LLEGADA  (día/mes/año)]],"DDD")))</f>
        <v>VIE</v>
      </c>
      <c r="N186" s="18">
        <v>44666</v>
      </c>
      <c r="O186" s="25">
        <v>0.29166666666666669</v>
      </c>
      <c r="P186" s="25">
        <v>0.75</v>
      </c>
      <c r="Q186" s="19"/>
      <c r="R186" s="26" t="s">
        <v>79</v>
      </c>
      <c r="S186" s="26" t="s">
        <v>81</v>
      </c>
      <c r="T186" s="14" t="s">
        <v>81</v>
      </c>
      <c r="U186" s="15"/>
      <c r="V186" s="14"/>
      <c r="W186" s="14"/>
      <c r="X186" s="14"/>
      <c r="Y186" s="14">
        <f>SUM(Tabla1162937946[[#This Row],[PASAJEROS DESEMBARQUE ]:[PASAJEROS EN TRÁNSITO ]])</f>
        <v>0</v>
      </c>
      <c r="Z186" s="14"/>
      <c r="AA186" s="14"/>
      <c r="AB186" s="20"/>
    </row>
    <row r="187" spans="1:28" s="13" customFormat="1" ht="22.5" hidden="1" customHeight="1" x14ac:dyDescent="0.2">
      <c r="A187" s="14" t="s">
        <v>106</v>
      </c>
      <c r="B187" s="27">
        <v>44126</v>
      </c>
      <c r="C187" s="15"/>
      <c r="D187" s="15" t="s">
        <v>84</v>
      </c>
      <c r="E187" s="15" t="s">
        <v>58</v>
      </c>
      <c r="F187" s="16"/>
      <c r="G187" s="16"/>
      <c r="H187" s="23">
        <v>293.5</v>
      </c>
      <c r="I187" s="17"/>
      <c r="J187" s="24">
        <v>90090</v>
      </c>
      <c r="K187" s="22" t="s">
        <v>73</v>
      </c>
      <c r="L187" s="21" t="str">
        <f>+(UPPER(TEXT(Tabla1162937946[[#This Row],[FECHA LLEGADA  (día/mes/año)]],"MMMM")))</f>
        <v>ABRIL</v>
      </c>
      <c r="M187" s="21" t="str">
        <f>+(UPPER(TEXT(Tabla1162937946[[#This Row],[FECHA LLEGADA  (día/mes/año)]],"DDD")))</f>
        <v>SÁB</v>
      </c>
      <c r="N187" s="18">
        <v>44667</v>
      </c>
      <c r="O187" s="25">
        <v>0.33333333333333331</v>
      </c>
      <c r="P187" s="25">
        <v>0.75</v>
      </c>
      <c r="Q187" s="19"/>
      <c r="R187" s="26" t="s">
        <v>79</v>
      </c>
      <c r="S187" s="26" t="s">
        <v>81</v>
      </c>
      <c r="T187" s="14" t="s">
        <v>81</v>
      </c>
      <c r="U187" s="15"/>
      <c r="V187" s="14"/>
      <c r="W187" s="14"/>
      <c r="X187" s="14"/>
      <c r="Y187" s="14">
        <f>SUM(Tabla1162937946[[#This Row],[PASAJEROS DESEMBARQUE ]:[PASAJEROS EN TRÁNSITO ]])</f>
        <v>0</v>
      </c>
      <c r="Z187" s="14"/>
      <c r="AA187" s="14"/>
      <c r="AB187" s="20"/>
    </row>
    <row r="188" spans="1:28" s="13" customFormat="1" ht="22.5" hidden="1" customHeight="1" x14ac:dyDescent="0.2">
      <c r="A188" s="14" t="s">
        <v>106</v>
      </c>
      <c r="B188" s="27">
        <v>44076</v>
      </c>
      <c r="C188" s="15"/>
      <c r="D188" s="15" t="s">
        <v>102</v>
      </c>
      <c r="E188" s="15"/>
      <c r="F188" s="16"/>
      <c r="G188" s="16"/>
      <c r="H188" s="23">
        <v>107</v>
      </c>
      <c r="I188" s="17"/>
      <c r="J188" s="24">
        <v>7400</v>
      </c>
      <c r="K188" s="22" t="s">
        <v>76</v>
      </c>
      <c r="L188" s="21" t="str">
        <f>+(UPPER(TEXT(Tabla1162937946[[#This Row],[FECHA LLEGADA  (día/mes/año)]],"MMMM")))</f>
        <v>ABRIL</v>
      </c>
      <c r="M188" s="21" t="str">
        <f>+(UPPER(TEXT(Tabla1162937946[[#This Row],[FECHA LLEGADA  (día/mes/año)]],"DDD")))</f>
        <v>DOM</v>
      </c>
      <c r="N188" s="18">
        <v>44668</v>
      </c>
      <c r="O188" s="25">
        <v>0.20833333333333334</v>
      </c>
      <c r="P188" s="25">
        <v>0.83333333333333337</v>
      </c>
      <c r="Q188" s="19"/>
      <c r="R188" s="26" t="s">
        <v>80</v>
      </c>
      <c r="S188" s="26" t="s">
        <v>82</v>
      </c>
      <c r="T188" s="14" t="s">
        <v>81</v>
      </c>
      <c r="U188" s="15"/>
      <c r="V188" s="14"/>
      <c r="W188" s="14"/>
      <c r="X188" s="14"/>
      <c r="Y188" s="14">
        <f>SUM(Tabla1162937946[[#This Row],[PASAJEROS DESEMBARQUE ]:[PASAJEROS EN TRÁNSITO ]])</f>
        <v>0</v>
      </c>
      <c r="Z188" s="14"/>
      <c r="AA188" s="14"/>
      <c r="AB188" s="20"/>
    </row>
    <row r="189" spans="1:28" s="13" customFormat="1" ht="22.5" hidden="1" customHeight="1" x14ac:dyDescent="0.2">
      <c r="A189" s="14" t="s">
        <v>106</v>
      </c>
      <c r="B189" s="27">
        <v>44124</v>
      </c>
      <c r="C189" s="15"/>
      <c r="D189" s="15" t="s">
        <v>92</v>
      </c>
      <c r="E189" s="15" t="s">
        <v>109</v>
      </c>
      <c r="F189" s="16"/>
      <c r="G189" s="16"/>
      <c r="H189" s="23">
        <v>143</v>
      </c>
      <c r="I189" s="17"/>
      <c r="J189" s="24">
        <v>20889</v>
      </c>
      <c r="K189" s="22" t="s">
        <v>77</v>
      </c>
      <c r="L189" s="21" t="str">
        <f>+(UPPER(TEXT(Tabla1162937946[[#This Row],[FECHA LLEGADA  (día/mes/año)]],"MMMM")))</f>
        <v>ABRIL</v>
      </c>
      <c r="M189" s="21" t="str">
        <f>+(UPPER(TEXT(Tabla1162937946[[#This Row],[FECHA LLEGADA  (día/mes/año)]],"DDD")))</f>
        <v>MIÉ</v>
      </c>
      <c r="N189" s="18">
        <v>44671</v>
      </c>
      <c r="O189" s="25">
        <v>0.33333333333333331</v>
      </c>
      <c r="P189" s="25">
        <v>0.75</v>
      </c>
      <c r="Q189" s="19"/>
      <c r="R189" s="26" t="s">
        <v>79</v>
      </c>
      <c r="S189" s="26" t="s">
        <v>81</v>
      </c>
      <c r="T189" s="14" t="s">
        <v>81</v>
      </c>
      <c r="U189" s="15"/>
      <c r="V189" s="14"/>
      <c r="W189" s="14"/>
      <c r="X189" s="14"/>
      <c r="Y189" s="14">
        <f>SUM(Tabla1162937946[[#This Row],[PASAJEROS DESEMBARQUE ]:[PASAJEROS EN TRÁNSITO ]])</f>
        <v>0</v>
      </c>
      <c r="Z189" s="14"/>
      <c r="AA189" s="14"/>
      <c r="AB189" s="20"/>
    </row>
    <row r="190" spans="1:28" s="13" customFormat="1" ht="22.5" hidden="1" customHeight="1" x14ac:dyDescent="0.2">
      <c r="A190" s="14" t="s">
        <v>106</v>
      </c>
      <c r="B190" s="27"/>
      <c r="C190" s="15"/>
      <c r="D190" s="15" t="s">
        <v>50</v>
      </c>
      <c r="E190" s="15" t="s">
        <v>59</v>
      </c>
      <c r="F190" s="16"/>
      <c r="G190" s="16"/>
      <c r="H190" s="23">
        <v>333.46</v>
      </c>
      <c r="I190" s="17"/>
      <c r="J190" s="24">
        <v>168.02799999999999</v>
      </c>
      <c r="K190" s="22" t="s">
        <v>74</v>
      </c>
      <c r="L190" s="21" t="str">
        <f>+(UPPER(TEXT(Tabla1162937946[[#This Row],[FECHA LLEGADA  (día/mes/año)]],"MMMM")))</f>
        <v>ABRIL</v>
      </c>
      <c r="M190" s="21" t="str">
        <f>+(UPPER(TEXT(Tabla1162937946[[#This Row],[FECHA LLEGADA  (día/mes/año)]],"DDD")))</f>
        <v>SÁB</v>
      </c>
      <c r="N190" s="18">
        <v>44674</v>
      </c>
      <c r="O190" s="25">
        <v>0.25</v>
      </c>
      <c r="P190" s="25">
        <v>0.75</v>
      </c>
      <c r="Q190" s="19"/>
      <c r="R190" s="26" t="s">
        <v>80</v>
      </c>
      <c r="S190" s="26" t="s">
        <v>81</v>
      </c>
      <c r="T190" s="14" t="s">
        <v>81</v>
      </c>
      <c r="U190" s="15"/>
      <c r="V190" s="14"/>
      <c r="W190" s="14"/>
      <c r="X190" s="14"/>
      <c r="Y190" s="14">
        <f>SUM(Tabla1162937946[[#This Row],[PASAJEROS DESEMBARQUE ]:[PASAJEROS EN TRÁNSITO ]])</f>
        <v>0</v>
      </c>
      <c r="Z190" s="14"/>
      <c r="AA190" s="14"/>
      <c r="AB190" s="20"/>
    </row>
    <row r="191" spans="1:28" s="13" customFormat="1" ht="22.5" hidden="1" customHeight="1" x14ac:dyDescent="0.2">
      <c r="A191" s="14" t="s">
        <v>106</v>
      </c>
      <c r="B191" s="27">
        <v>44078</v>
      </c>
      <c r="C191" s="15"/>
      <c r="D191" s="15" t="s">
        <v>83</v>
      </c>
      <c r="E191" s="15" t="s">
        <v>58</v>
      </c>
      <c r="F191" s="16"/>
      <c r="G191" s="16"/>
      <c r="H191" s="23">
        <v>294</v>
      </c>
      <c r="I191" s="17"/>
      <c r="J191" s="24">
        <v>90963</v>
      </c>
      <c r="K191" s="22" t="s">
        <v>73</v>
      </c>
      <c r="L191" s="21" t="str">
        <f>+(UPPER(TEXT(Tabla1162937946[[#This Row],[FECHA LLEGADA  (día/mes/año)]],"MMMM")))</f>
        <v>ABRIL</v>
      </c>
      <c r="M191" s="21" t="str">
        <f>+(UPPER(TEXT(Tabla1162937946[[#This Row],[FECHA LLEGADA  (día/mes/año)]],"DDD")))</f>
        <v>LUN</v>
      </c>
      <c r="N191" s="18">
        <v>44676</v>
      </c>
      <c r="O191" s="25">
        <v>0.33333333333333331</v>
      </c>
      <c r="P191" s="25">
        <v>0.77083333333333337</v>
      </c>
      <c r="Q191" s="19"/>
      <c r="R191" s="26" t="s">
        <v>79</v>
      </c>
      <c r="S191" s="26" t="s">
        <v>81</v>
      </c>
      <c r="T191" s="14" t="s">
        <v>81</v>
      </c>
      <c r="U191" s="15"/>
      <c r="V191" s="14"/>
      <c r="W191" s="14"/>
      <c r="X191" s="14"/>
      <c r="Y191" s="14">
        <f>SUM(Tabla1162937946[[#This Row],[PASAJEROS DESEMBARQUE ]:[PASAJEROS EN TRÁNSITO ]])</f>
        <v>0</v>
      </c>
      <c r="Z191" s="14"/>
      <c r="AA191" s="14"/>
      <c r="AB191" s="20"/>
    </row>
    <row r="192" spans="1:28" s="13" customFormat="1" ht="22.5" hidden="1" customHeight="1" x14ac:dyDescent="0.2">
      <c r="A192" s="14" t="s">
        <v>106</v>
      </c>
      <c r="B192" s="27"/>
      <c r="C192" s="15"/>
      <c r="D192" s="15" t="s">
        <v>103</v>
      </c>
      <c r="E192" s="15" t="s">
        <v>114</v>
      </c>
      <c r="F192" s="16"/>
      <c r="G192" s="16"/>
      <c r="H192" s="23">
        <v>236</v>
      </c>
      <c r="I192" s="17"/>
      <c r="J192" s="24">
        <v>58250</v>
      </c>
      <c r="K192" s="22" t="s">
        <v>77</v>
      </c>
      <c r="L192" s="21" t="str">
        <f>+(UPPER(TEXT(Tabla1162937946[[#This Row],[FECHA LLEGADA  (día/mes/año)]],"MMMM")))</f>
        <v>ABRIL</v>
      </c>
      <c r="M192" s="21" t="str">
        <f>+(UPPER(TEXT(Tabla1162937946[[#This Row],[FECHA LLEGADA  (día/mes/año)]],"DDD")))</f>
        <v>MIÉ</v>
      </c>
      <c r="N192" s="18">
        <v>44678</v>
      </c>
      <c r="O192" s="25">
        <v>0.33333333333333331</v>
      </c>
      <c r="P192" s="25">
        <v>0.75</v>
      </c>
      <c r="Q192" s="19"/>
      <c r="R192" s="26" t="s">
        <v>80</v>
      </c>
      <c r="S192" s="26" t="s">
        <v>81</v>
      </c>
      <c r="T192" s="14" t="s">
        <v>81</v>
      </c>
      <c r="U192" s="15"/>
      <c r="V192" s="14"/>
      <c r="W192" s="14"/>
      <c r="X192" s="14"/>
      <c r="Y192" s="14">
        <f>SUM(Tabla1162937946[[#This Row],[PASAJEROS DESEMBARQUE ]:[PASAJEROS EN TRÁNSITO ]])</f>
        <v>0</v>
      </c>
      <c r="Z192" s="14"/>
      <c r="AA192" s="14"/>
      <c r="AB192" s="20"/>
    </row>
    <row r="193" spans="1:28" s="13" customFormat="1" ht="22.5" hidden="1" customHeight="1" x14ac:dyDescent="0.2">
      <c r="A193" s="14" t="s">
        <v>106</v>
      </c>
      <c r="B193" s="28">
        <v>44175</v>
      </c>
      <c r="C193" s="29"/>
      <c r="D193" s="29" t="s">
        <v>162</v>
      </c>
      <c r="E193" s="29" t="s">
        <v>58</v>
      </c>
      <c r="F193" s="30"/>
      <c r="G193" s="30"/>
      <c r="H193" s="31">
        <v>306</v>
      </c>
      <c r="I193" s="32">
        <v>8.4</v>
      </c>
      <c r="J193" s="33">
        <v>129500</v>
      </c>
      <c r="K193" s="22" t="s">
        <v>73</v>
      </c>
      <c r="L193" s="21" t="str">
        <f>+(UPPER(TEXT(Tabla1162937946[[#This Row],[FECHA LLEGADA  (día/mes/año)]],"MMMM")))</f>
        <v>MAYO</v>
      </c>
      <c r="M193" s="21" t="str">
        <f>+(UPPER(TEXT(Tabla1162937946[[#This Row],[FECHA LLEGADA  (día/mes/año)]],"DDD")))</f>
        <v>DOM</v>
      </c>
      <c r="N193" s="35">
        <v>44682</v>
      </c>
      <c r="O193" s="36">
        <v>0.33333333333333331</v>
      </c>
      <c r="P193" s="36">
        <v>0.77083333333333337</v>
      </c>
      <c r="Q193" s="37"/>
      <c r="R193" s="28" t="s">
        <v>79</v>
      </c>
      <c r="S193" s="28" t="s">
        <v>81</v>
      </c>
      <c r="T193" s="35" t="s">
        <v>81</v>
      </c>
      <c r="U193" s="29" t="s">
        <v>163</v>
      </c>
      <c r="V193" s="38"/>
      <c r="W193" s="38"/>
      <c r="X193" s="38"/>
      <c r="Y193" s="21">
        <f>SUM(Tabla1162937946[[#This Row],[PASAJEROS DESEMBARQUE ]:[PASAJEROS EN TRÁNSITO ]])</f>
        <v>0</v>
      </c>
      <c r="Z193" s="38"/>
      <c r="AA193" s="38"/>
      <c r="AB193" s="39"/>
    </row>
    <row r="194" spans="1:28" s="13" customFormat="1" ht="22.5" hidden="1" customHeight="1" x14ac:dyDescent="0.2">
      <c r="A194" s="14" t="s">
        <v>106</v>
      </c>
      <c r="B194" s="27"/>
      <c r="C194" s="15"/>
      <c r="D194" s="15" t="s">
        <v>104</v>
      </c>
      <c r="E194" s="15" t="s">
        <v>61</v>
      </c>
      <c r="F194" s="16"/>
      <c r="G194" s="16"/>
      <c r="H194" s="23">
        <v>294</v>
      </c>
      <c r="I194" s="17"/>
      <c r="J194" s="24">
        <v>92822</v>
      </c>
      <c r="K194" s="22" t="s">
        <v>75</v>
      </c>
      <c r="L194" s="21" t="str">
        <f>+(UPPER(TEXT(Tabla1162937946[[#This Row],[FECHA LLEGADA  (día/mes/año)]],"MMMM")))</f>
        <v>MAYO</v>
      </c>
      <c r="M194" s="21" t="str">
        <f>+(UPPER(TEXT(Tabla1162937946[[#This Row],[FECHA LLEGADA  (día/mes/año)]],"DDD")))</f>
        <v>MAR</v>
      </c>
      <c r="N194" s="18">
        <v>44684</v>
      </c>
      <c r="O194" s="25">
        <v>0.29166666666666669</v>
      </c>
      <c r="P194" s="25">
        <v>0.79166666666666663</v>
      </c>
      <c r="Q194" s="19"/>
      <c r="R194" s="26" t="s">
        <v>79</v>
      </c>
      <c r="S194" s="26" t="s">
        <v>81</v>
      </c>
      <c r="T194" s="14" t="s">
        <v>81</v>
      </c>
      <c r="U194" s="15"/>
      <c r="V194" s="14"/>
      <c r="W194" s="14"/>
      <c r="X194" s="14"/>
      <c r="Y194" s="14">
        <f>SUM(Tabla1162937946[[#This Row],[PASAJEROS DESEMBARQUE ]:[PASAJEROS EN TRÁNSITO ]])</f>
        <v>0</v>
      </c>
      <c r="Z194" s="14"/>
      <c r="AA194" s="14"/>
      <c r="AB194" s="20"/>
    </row>
    <row r="195" spans="1:28" s="13" customFormat="1" ht="22.5" hidden="1" customHeight="1" x14ac:dyDescent="0.2">
      <c r="A195" s="14" t="s">
        <v>106</v>
      </c>
      <c r="B195" s="27"/>
      <c r="C195" s="15"/>
      <c r="D195" s="15" t="s">
        <v>56</v>
      </c>
      <c r="E195" s="15" t="s">
        <v>68</v>
      </c>
      <c r="F195" s="16"/>
      <c r="G195" s="16"/>
      <c r="H195" s="23">
        <v>198.19</v>
      </c>
      <c r="I195" s="17"/>
      <c r="J195" s="24">
        <v>32477</v>
      </c>
      <c r="K195" s="22" t="s">
        <v>75</v>
      </c>
      <c r="L195" s="21" t="str">
        <f>+(UPPER(TEXT(Tabla1162937946[[#This Row],[FECHA LLEGADA  (día/mes/año)]],"MMMM")))</f>
        <v>MAYO</v>
      </c>
      <c r="M195" s="21" t="str">
        <f>+(UPPER(TEXT(Tabla1162937946[[#This Row],[FECHA LLEGADA  (día/mes/año)]],"DDD")))</f>
        <v>SÁB</v>
      </c>
      <c r="N195" s="18">
        <v>44688</v>
      </c>
      <c r="O195" s="25">
        <v>0.33333333333333331</v>
      </c>
      <c r="P195" s="25">
        <v>0.75</v>
      </c>
      <c r="Q195" s="19"/>
      <c r="R195" s="26" t="s">
        <v>79</v>
      </c>
      <c r="S195" s="26" t="s">
        <v>81</v>
      </c>
      <c r="T195" s="14" t="s">
        <v>81</v>
      </c>
      <c r="U195" s="15"/>
      <c r="V195" s="14"/>
      <c r="W195" s="14"/>
      <c r="X195" s="14"/>
      <c r="Y195" s="14">
        <f>SUM(Tabla1162937946[[#This Row],[PASAJEROS DESEMBARQUE ]:[PASAJEROS EN TRÁNSITO ]])</f>
        <v>0</v>
      </c>
      <c r="Z195" s="14"/>
      <c r="AA195" s="14"/>
      <c r="AB195" s="20"/>
    </row>
    <row r="196" spans="1:28" s="13" customFormat="1" ht="22.5" hidden="1" customHeight="1" x14ac:dyDescent="0.2">
      <c r="A196" s="14" t="s">
        <v>106</v>
      </c>
      <c r="B196" s="27"/>
      <c r="C196" s="15"/>
      <c r="D196" s="15" t="s">
        <v>104</v>
      </c>
      <c r="E196" s="15" t="s">
        <v>61</v>
      </c>
      <c r="F196" s="16"/>
      <c r="G196" s="16"/>
      <c r="H196" s="23">
        <v>294</v>
      </c>
      <c r="I196" s="17"/>
      <c r="J196" s="24">
        <v>92822</v>
      </c>
      <c r="K196" s="22" t="s">
        <v>75</v>
      </c>
      <c r="L196" s="21" t="str">
        <f>+(UPPER(TEXT(Tabla1162937946[[#This Row],[FECHA LLEGADA  (día/mes/año)]],"MMMM")))</f>
        <v>MAYO</v>
      </c>
      <c r="M196" s="21" t="str">
        <f>+(UPPER(TEXT(Tabla1162937946[[#This Row],[FECHA LLEGADA  (día/mes/año)]],"DDD")))</f>
        <v>JUE</v>
      </c>
      <c r="N196" s="18">
        <v>44700</v>
      </c>
      <c r="O196" s="25">
        <v>0.29166666666666669</v>
      </c>
      <c r="P196" s="25">
        <v>0.79166666666666663</v>
      </c>
      <c r="Q196" s="19"/>
      <c r="R196" s="26" t="s">
        <v>79</v>
      </c>
      <c r="S196" s="26" t="s">
        <v>81</v>
      </c>
      <c r="T196" s="14" t="s">
        <v>81</v>
      </c>
      <c r="U196" s="15"/>
      <c r="V196" s="14"/>
      <c r="W196" s="14"/>
      <c r="X196" s="14"/>
      <c r="Y196" s="14">
        <f>SUM(Tabla1162937946[[#This Row],[PASAJEROS DESEMBARQUE ]:[PASAJEROS EN TRÁNSITO ]])</f>
        <v>0</v>
      </c>
      <c r="Z196" s="14"/>
      <c r="AA196" s="14"/>
      <c r="AB196" s="20"/>
    </row>
    <row r="197" spans="1:28" s="13" customFormat="1" ht="22.5" hidden="1" customHeight="1" x14ac:dyDescent="0.2">
      <c r="A197" s="14" t="s">
        <v>106</v>
      </c>
      <c r="B197" s="27"/>
      <c r="C197" s="15"/>
      <c r="D197" s="15" t="s">
        <v>105</v>
      </c>
      <c r="E197" s="15" t="s">
        <v>115</v>
      </c>
      <c r="F197" s="16"/>
      <c r="G197" s="16"/>
      <c r="H197" s="23">
        <v>250</v>
      </c>
      <c r="I197" s="17"/>
      <c r="J197" s="24">
        <v>68870</v>
      </c>
      <c r="K197" s="22" t="s">
        <v>74</v>
      </c>
      <c r="L197" s="21" t="str">
        <f>+(UPPER(TEXT(Tabla1162937946[[#This Row],[FECHA LLEGADA  (día/mes/año)]],"MMMM")))</f>
        <v>MAYO</v>
      </c>
      <c r="M197" s="21" t="str">
        <f>+(UPPER(TEXT(Tabla1162937946[[#This Row],[FECHA LLEGADA  (día/mes/año)]],"DDD")))</f>
        <v>VIE</v>
      </c>
      <c r="N197" s="18">
        <v>44701</v>
      </c>
      <c r="O197" s="25">
        <v>0.25</v>
      </c>
      <c r="P197" s="25">
        <v>0.79166666666666696</v>
      </c>
      <c r="Q197" s="19"/>
      <c r="R197" s="26" t="s">
        <v>80</v>
      </c>
      <c r="S197" s="26" t="s">
        <v>82</v>
      </c>
      <c r="T197" s="14" t="s">
        <v>81</v>
      </c>
      <c r="U197" s="15"/>
      <c r="V197" s="14"/>
      <c r="W197" s="14"/>
      <c r="X197" s="14"/>
      <c r="Y197" s="14">
        <f>SUM(Tabla1162937946[[#This Row],[PASAJEROS DESEMBARQUE ]:[PASAJEROS EN TRÁNSITO ]])</f>
        <v>0</v>
      </c>
      <c r="Z197" s="14"/>
      <c r="AA197" s="14"/>
      <c r="AB197" s="20"/>
    </row>
    <row r="198" spans="1:28" s="13" customFormat="1" ht="22.5" hidden="1" customHeight="1" x14ac:dyDescent="0.2">
      <c r="A198" s="14" t="s">
        <v>106</v>
      </c>
      <c r="B198" s="28">
        <v>44217</v>
      </c>
      <c r="C198" s="29"/>
      <c r="D198" s="29" t="s">
        <v>164</v>
      </c>
      <c r="E198" s="29" t="s">
        <v>58</v>
      </c>
      <c r="F198" s="30"/>
      <c r="G198" s="30"/>
      <c r="H198" s="31">
        <v>311.12</v>
      </c>
      <c r="I198" s="32">
        <v>9.1</v>
      </c>
      <c r="J198" s="33">
        <v>139999</v>
      </c>
      <c r="K198" s="34" t="s">
        <v>73</v>
      </c>
      <c r="L198" s="21" t="str">
        <f>+(UPPER(TEXT(Tabla1162937946[[#This Row],[FECHA LLEGADA  (día/mes/año)]],"MMMM")))</f>
        <v>JUNIO</v>
      </c>
      <c r="M198" s="21" t="str">
        <f>+(UPPER(TEXT(Tabla1162937946[[#This Row],[FECHA LLEGADA  (día/mes/año)]],"DDD")))</f>
        <v>VIE</v>
      </c>
      <c r="N198" s="35">
        <v>44715</v>
      </c>
      <c r="O198" s="36">
        <v>0.33333333333333331</v>
      </c>
      <c r="P198" s="36">
        <v>0.70833333333333337</v>
      </c>
      <c r="Q198" s="37"/>
      <c r="R198" s="28" t="s">
        <v>79</v>
      </c>
      <c r="S198" s="28" t="s">
        <v>81</v>
      </c>
      <c r="T198" s="35" t="s">
        <v>81</v>
      </c>
      <c r="U198" s="29" t="s">
        <v>163</v>
      </c>
      <c r="V198" s="38"/>
      <c r="W198" s="38"/>
      <c r="X198" s="38"/>
      <c r="Y198" s="21">
        <f>SUM(Tabla1162937946[[#This Row],[PASAJEROS DESEMBARQUE ]:[PASAJEROS EN TRÁNSITO ]])</f>
        <v>0</v>
      </c>
      <c r="Z198" s="38"/>
      <c r="AA198" s="38"/>
      <c r="AB198" s="39"/>
    </row>
    <row r="199" spans="1:28" s="13" customFormat="1" ht="22.5" hidden="1" customHeight="1" x14ac:dyDescent="0.2">
      <c r="A199" s="14" t="s">
        <v>116</v>
      </c>
      <c r="B199" s="27">
        <v>44105</v>
      </c>
      <c r="C199" s="15"/>
      <c r="D199" s="15" t="s">
        <v>117</v>
      </c>
      <c r="E199" s="15" t="s">
        <v>112</v>
      </c>
      <c r="F199" s="16"/>
      <c r="G199" s="16"/>
      <c r="H199" s="23">
        <v>293.83999999999997</v>
      </c>
      <c r="I199" s="17"/>
      <c r="J199" s="24">
        <v>90901</v>
      </c>
      <c r="K199" s="22" t="s">
        <v>74</v>
      </c>
      <c r="L199" s="21" t="str">
        <f>+(UPPER(TEXT(Tabla1162937946[[#This Row],[FECHA LLEGADA  (día/mes/año)]],"MMMM")))</f>
        <v>AGOSTO</v>
      </c>
      <c r="M199" s="21" t="str">
        <f>+(UPPER(TEXT(Tabla1162937946[[#This Row],[FECHA LLEGADA  (día/mes/año)]],"DDD")))</f>
        <v>MAR</v>
      </c>
      <c r="N199" s="18">
        <v>44775</v>
      </c>
      <c r="O199" s="25">
        <v>0.27083333333333331</v>
      </c>
      <c r="P199" s="25">
        <v>0.75</v>
      </c>
      <c r="Q199" s="19"/>
      <c r="R199" s="26" t="s">
        <v>79</v>
      </c>
      <c r="S199" s="26" t="s">
        <v>81</v>
      </c>
      <c r="T199" s="14" t="s">
        <v>81</v>
      </c>
      <c r="U199" s="15"/>
      <c r="V199" s="14"/>
      <c r="W199" s="14"/>
      <c r="X199" s="14"/>
      <c r="Y199" s="14">
        <f>SUM(Tabla1162937946[[#This Row],[PASAJEROS DESEMBARQUE ]:[PASAJEROS EN TRÁNSITO ]])</f>
        <v>0</v>
      </c>
      <c r="Z199" s="14"/>
      <c r="AA199" s="14"/>
      <c r="AB199" s="20"/>
    </row>
    <row r="200" spans="1:28" s="13" customFormat="1" ht="22.5" hidden="1" customHeight="1" x14ac:dyDescent="0.2">
      <c r="A200" s="14" t="s">
        <v>116</v>
      </c>
      <c r="B200" s="27"/>
      <c r="C200" s="15"/>
      <c r="D200" s="15" t="s">
        <v>105</v>
      </c>
      <c r="E200" s="15" t="s">
        <v>115</v>
      </c>
      <c r="F200" s="16"/>
      <c r="G200" s="16"/>
      <c r="H200" s="23">
        <v>250</v>
      </c>
      <c r="I200" s="17"/>
      <c r="J200" s="24">
        <v>68870</v>
      </c>
      <c r="K200" s="22" t="s">
        <v>74</v>
      </c>
      <c r="L200" s="21" t="str">
        <f>+(UPPER(TEXT(Tabla1162937946[[#This Row],[FECHA LLEGADA  (día/mes/año)]],"MMMM")))</f>
        <v>AGOSTO</v>
      </c>
      <c r="M200" s="21" t="str">
        <f>+(UPPER(TEXT(Tabla1162937946[[#This Row],[FECHA LLEGADA  (día/mes/año)]],"DDD")))</f>
        <v>LUN</v>
      </c>
      <c r="N200" s="18">
        <v>44795</v>
      </c>
      <c r="O200" s="25">
        <v>0.375</v>
      </c>
      <c r="P200" s="25">
        <v>0.83333333333333337</v>
      </c>
      <c r="Q200" s="19"/>
      <c r="R200" s="26" t="s">
        <v>80</v>
      </c>
      <c r="S200" s="26" t="s">
        <v>82</v>
      </c>
      <c r="T200" s="14" t="s">
        <v>81</v>
      </c>
      <c r="U200" s="15"/>
      <c r="V200" s="14"/>
      <c r="W200" s="14"/>
      <c r="X200" s="14"/>
      <c r="Y200" s="14">
        <f>SUM(Tabla1162937946[[#This Row],[PASAJEROS DESEMBARQUE ]:[PASAJEROS EN TRÁNSITO ]])</f>
        <v>0</v>
      </c>
      <c r="Z200" s="14"/>
      <c r="AA200" s="14"/>
      <c r="AB200" s="20"/>
    </row>
    <row r="201" spans="1:28" s="13" customFormat="1" ht="22.5" hidden="1" customHeight="1" x14ac:dyDescent="0.2">
      <c r="A201" s="14" t="s">
        <v>116</v>
      </c>
      <c r="B201" s="27">
        <v>44078</v>
      </c>
      <c r="C201" s="15"/>
      <c r="D201" s="15" t="s">
        <v>83</v>
      </c>
      <c r="E201" s="15" t="s">
        <v>58</v>
      </c>
      <c r="F201" s="16"/>
      <c r="G201" s="16"/>
      <c r="H201" s="23">
        <v>294</v>
      </c>
      <c r="I201" s="17"/>
      <c r="J201" s="24">
        <v>90963</v>
      </c>
      <c r="K201" s="22" t="s">
        <v>73</v>
      </c>
      <c r="L201" s="21" t="str">
        <f>+(UPPER(TEXT(Tabla1162937946[[#This Row],[FECHA LLEGADA  (día/mes/año)]],"MMMM")))</f>
        <v>SEPTIEMBRE</v>
      </c>
      <c r="M201" s="21" t="str">
        <f>+(UPPER(TEXT(Tabla1162937946[[#This Row],[FECHA LLEGADA  (día/mes/año)]],"DDD")))</f>
        <v>VIE</v>
      </c>
      <c r="N201" s="18">
        <v>44834</v>
      </c>
      <c r="O201" s="25">
        <v>0.33333333333333331</v>
      </c>
      <c r="P201" s="25">
        <v>0.75</v>
      </c>
      <c r="Q201" s="19"/>
      <c r="R201" s="26" t="s">
        <v>79</v>
      </c>
      <c r="S201" s="26" t="s">
        <v>81</v>
      </c>
      <c r="T201" s="14" t="s">
        <v>81</v>
      </c>
      <c r="U201" s="15"/>
      <c r="V201" s="14"/>
      <c r="W201" s="14"/>
      <c r="X201" s="14"/>
      <c r="Y201" s="14">
        <f>SUM(Tabla1162937946[[#This Row],[PASAJEROS DESEMBARQUE ]:[PASAJEROS EN TRÁNSITO ]])</f>
        <v>0</v>
      </c>
      <c r="Z201" s="14"/>
      <c r="AA201" s="14"/>
      <c r="AB201" s="20"/>
    </row>
    <row r="202" spans="1:28" s="13" customFormat="1" ht="22.5" hidden="1" customHeight="1" x14ac:dyDescent="0.2">
      <c r="A202" s="14" t="s">
        <v>116</v>
      </c>
      <c r="B202" s="27">
        <v>44134</v>
      </c>
      <c r="C202" s="15"/>
      <c r="D202" s="15" t="s">
        <v>84</v>
      </c>
      <c r="E202" s="15" t="s">
        <v>58</v>
      </c>
      <c r="F202" s="16"/>
      <c r="G202" s="16"/>
      <c r="H202" s="23">
        <v>293.2</v>
      </c>
      <c r="I202" s="17"/>
      <c r="J202" s="24">
        <v>90090</v>
      </c>
      <c r="K202" s="22" t="s">
        <v>73</v>
      </c>
      <c r="L202" s="21" t="str">
        <f>+(UPPER(TEXT(Tabla1162937946[[#This Row],[FECHA LLEGADA  (día/mes/año)]],"MMMM")))</f>
        <v>OCTUBRE</v>
      </c>
      <c r="M202" s="21" t="str">
        <f>+(UPPER(TEXT(Tabla1162937946[[#This Row],[FECHA LLEGADA  (día/mes/año)]],"DDD")))</f>
        <v>SÁB</v>
      </c>
      <c r="N202" s="18">
        <v>44842</v>
      </c>
      <c r="O202" s="25">
        <v>0.33333333333333331</v>
      </c>
      <c r="P202" s="25">
        <v>0.75</v>
      </c>
      <c r="Q202" s="19"/>
      <c r="R202" s="26" t="s">
        <v>79</v>
      </c>
      <c r="S202" s="26" t="s">
        <v>81</v>
      </c>
      <c r="T202" s="14" t="s">
        <v>81</v>
      </c>
      <c r="U202" s="15"/>
      <c r="V202" s="14"/>
      <c r="W202" s="14"/>
      <c r="X202" s="14"/>
      <c r="Y202" s="14">
        <f>SUM(Tabla1162937946[[#This Row],[PASAJEROS DESEMBARQUE ]:[PASAJEROS EN TRÁNSITO ]])</f>
        <v>0</v>
      </c>
      <c r="Z202" s="14"/>
      <c r="AA202" s="14"/>
      <c r="AB202" s="20"/>
    </row>
    <row r="203" spans="1:28" s="13" customFormat="1" ht="22.5" hidden="1" customHeight="1" x14ac:dyDescent="0.2">
      <c r="A203" s="14" t="s">
        <v>116</v>
      </c>
      <c r="B203" s="28">
        <v>44175</v>
      </c>
      <c r="C203" s="29"/>
      <c r="D203" s="29" t="s">
        <v>162</v>
      </c>
      <c r="E203" s="29" t="s">
        <v>58</v>
      </c>
      <c r="F203" s="30"/>
      <c r="G203" s="30"/>
      <c r="H203" s="31">
        <v>306</v>
      </c>
      <c r="I203" s="32">
        <v>8.4</v>
      </c>
      <c r="J203" s="33">
        <v>129500</v>
      </c>
      <c r="K203" s="22" t="s">
        <v>73</v>
      </c>
      <c r="L203" s="21" t="str">
        <f>+(UPPER(TEXT(Tabla1162937946[[#This Row],[FECHA LLEGADA  (día/mes/año)]],"MMMM")))</f>
        <v>OCTUBRE</v>
      </c>
      <c r="M203" s="21" t="str">
        <f>+(UPPER(TEXT(Tabla1162937946[[#This Row],[FECHA LLEGADA  (día/mes/año)]],"DDD")))</f>
        <v>SÁB</v>
      </c>
      <c r="N203" s="35">
        <v>44842</v>
      </c>
      <c r="O203" s="36">
        <v>0.29166666666666669</v>
      </c>
      <c r="P203" s="36">
        <v>0.70833333333333337</v>
      </c>
      <c r="Q203" s="37"/>
      <c r="R203" s="28" t="s">
        <v>79</v>
      </c>
      <c r="S203" s="28" t="s">
        <v>81</v>
      </c>
      <c r="T203" s="35" t="s">
        <v>81</v>
      </c>
      <c r="U203" s="29" t="s">
        <v>163</v>
      </c>
      <c r="V203" s="38"/>
      <c r="W203" s="38"/>
      <c r="X203" s="38"/>
      <c r="Y203" s="21">
        <f>SUM(Tabla1162937946[[#This Row],[PASAJEROS DESEMBARQUE ]:[PASAJEROS EN TRÁNSITO ]])</f>
        <v>0</v>
      </c>
      <c r="Z203" s="38"/>
      <c r="AA203" s="38"/>
      <c r="AB203" s="39"/>
    </row>
    <row r="204" spans="1:28" s="13" customFormat="1" ht="22.5" hidden="1" customHeight="1" x14ac:dyDescent="0.2">
      <c r="A204" s="14" t="s">
        <v>116</v>
      </c>
      <c r="B204" s="27">
        <v>44078</v>
      </c>
      <c r="C204" s="15"/>
      <c r="D204" s="15" t="s">
        <v>118</v>
      </c>
      <c r="E204" s="15" t="s">
        <v>58</v>
      </c>
      <c r="F204" s="16"/>
      <c r="G204" s="16"/>
      <c r="H204" s="23">
        <v>293.2</v>
      </c>
      <c r="I204" s="17"/>
      <c r="J204" s="24">
        <v>90090</v>
      </c>
      <c r="K204" s="22" t="s">
        <v>73</v>
      </c>
      <c r="L204" s="21" t="str">
        <f>+(UPPER(TEXT(Tabla1162937946[[#This Row],[FECHA LLEGADA  (día/mes/año)]],"MMMM")))</f>
        <v>OCTUBRE</v>
      </c>
      <c r="M204" s="21" t="str">
        <f>+(UPPER(TEXT(Tabla1162937946[[#This Row],[FECHA LLEGADA  (día/mes/año)]],"DDD")))</f>
        <v>LUN</v>
      </c>
      <c r="N204" s="18">
        <v>44844</v>
      </c>
      <c r="O204" s="25">
        <v>0.33333333333333331</v>
      </c>
      <c r="P204" s="25">
        <v>0.75</v>
      </c>
      <c r="Q204" s="19"/>
      <c r="R204" s="26" t="s">
        <v>79</v>
      </c>
      <c r="S204" s="26" t="s">
        <v>81</v>
      </c>
      <c r="T204" s="14" t="s">
        <v>81</v>
      </c>
      <c r="U204" s="15"/>
      <c r="V204" s="14"/>
      <c r="W204" s="14"/>
      <c r="X204" s="14"/>
      <c r="Y204" s="14">
        <f>SUM(Tabla1162937946[[#This Row],[PASAJEROS DESEMBARQUE ]:[PASAJEROS EN TRÁNSITO ]])</f>
        <v>0</v>
      </c>
      <c r="Z204" s="14"/>
      <c r="AA204" s="14"/>
      <c r="AB204" s="20"/>
    </row>
    <row r="205" spans="1:28" s="13" customFormat="1" ht="22.5" hidden="1" customHeight="1" x14ac:dyDescent="0.2">
      <c r="A205" s="14" t="s">
        <v>116</v>
      </c>
      <c r="B205" s="28"/>
      <c r="C205" s="29"/>
      <c r="D205" s="29" t="s">
        <v>132</v>
      </c>
      <c r="E205" s="29" t="s">
        <v>148</v>
      </c>
      <c r="F205" s="30"/>
      <c r="G205" s="30"/>
      <c r="H205" s="31">
        <v>168</v>
      </c>
      <c r="I205" s="32"/>
      <c r="J205" s="33">
        <v>17545</v>
      </c>
      <c r="K205" s="22" t="s">
        <v>73</v>
      </c>
      <c r="L205" s="21" t="str">
        <f>+(UPPER(TEXT(Tabla1162937946[[#This Row],[FECHA LLEGADA  (día/mes/año)]],"MMMM")))</f>
        <v>OCTUBRE</v>
      </c>
      <c r="M205" s="21" t="str">
        <f>+(UPPER(TEXT(Tabla1162937946[[#This Row],[FECHA LLEGADA  (día/mes/año)]],"DDD")))</f>
        <v>MAR</v>
      </c>
      <c r="N205" s="35">
        <v>44845</v>
      </c>
      <c r="O205" s="36">
        <v>0.29166666666666669</v>
      </c>
      <c r="P205" s="36">
        <v>0.75</v>
      </c>
      <c r="Q205" s="37"/>
      <c r="R205" s="28" t="s">
        <v>80</v>
      </c>
      <c r="S205" s="28" t="s">
        <v>82</v>
      </c>
      <c r="T205" s="35" t="s">
        <v>81</v>
      </c>
      <c r="U205" s="29"/>
      <c r="V205" s="38"/>
      <c r="W205" s="38"/>
      <c r="X205" s="38"/>
      <c r="Y205" s="21">
        <f>SUM(Tabla1162937946[[#This Row],[PASAJEROS DESEMBARQUE ]:[PASAJEROS EN TRÁNSITO ]])</f>
        <v>0</v>
      </c>
      <c r="Z205" s="38"/>
      <c r="AA205" s="38"/>
      <c r="AB205" s="39"/>
    </row>
    <row r="206" spans="1:28" s="13" customFormat="1" ht="22.5" hidden="1" customHeight="1" x14ac:dyDescent="0.2">
      <c r="A206" s="14" t="s">
        <v>116</v>
      </c>
      <c r="B206" s="27"/>
      <c r="C206" s="15"/>
      <c r="D206" s="15" t="s">
        <v>119</v>
      </c>
      <c r="E206" s="15"/>
      <c r="F206" s="16"/>
      <c r="G206" s="16"/>
      <c r="H206" s="23"/>
      <c r="I206" s="17"/>
      <c r="J206" s="24"/>
      <c r="K206" s="22" t="s">
        <v>75</v>
      </c>
      <c r="L206" s="21" t="str">
        <f>+(UPPER(TEXT(Tabla1162937946[[#This Row],[FECHA LLEGADA  (día/mes/año)]],"MMMM")))</f>
        <v>OCTUBRE</v>
      </c>
      <c r="M206" s="21" t="str">
        <f>+(UPPER(TEXT(Tabla1162937946[[#This Row],[FECHA LLEGADA  (día/mes/año)]],"DDD")))</f>
        <v>SÁB</v>
      </c>
      <c r="N206" s="18">
        <v>44849</v>
      </c>
      <c r="O206" s="25">
        <v>0.29166666666666669</v>
      </c>
      <c r="P206" s="25">
        <v>0.70833333333333337</v>
      </c>
      <c r="Q206" s="19"/>
      <c r="R206" s="26" t="s">
        <v>80</v>
      </c>
      <c r="S206" s="26" t="s">
        <v>81</v>
      </c>
      <c r="T206" s="14" t="s">
        <v>81</v>
      </c>
      <c r="U206" s="15"/>
      <c r="V206" s="14"/>
      <c r="W206" s="14"/>
      <c r="X206" s="14"/>
      <c r="Y206" s="14">
        <f>SUM(Tabla1162937946[[#This Row],[PASAJEROS DESEMBARQUE ]:[PASAJEROS EN TRÁNSITO ]])</f>
        <v>0</v>
      </c>
      <c r="Z206" s="14"/>
      <c r="AA206" s="14"/>
      <c r="AB206" s="20"/>
    </row>
    <row r="207" spans="1:28" s="13" customFormat="1" ht="22.5" hidden="1" customHeight="1" x14ac:dyDescent="0.2">
      <c r="A207" s="14" t="s">
        <v>116</v>
      </c>
      <c r="B207" s="27">
        <v>44153</v>
      </c>
      <c r="C207" s="15"/>
      <c r="D207" s="15" t="s">
        <v>85</v>
      </c>
      <c r="E207" s="15" t="s">
        <v>60</v>
      </c>
      <c r="F207" s="16"/>
      <c r="G207" s="16"/>
      <c r="H207" s="23">
        <v>285.22000000000003</v>
      </c>
      <c r="I207" s="17"/>
      <c r="J207" s="24">
        <v>86273</v>
      </c>
      <c r="K207" s="22" t="s">
        <v>75</v>
      </c>
      <c r="L207" s="21" t="str">
        <f>+(UPPER(TEXT(Tabla1162937946[[#This Row],[FECHA LLEGADA  (día/mes/año)]],"MMMM")))</f>
        <v>OCTUBRE</v>
      </c>
      <c r="M207" s="21" t="str">
        <f>+(UPPER(TEXT(Tabla1162937946[[#This Row],[FECHA LLEGADA  (día/mes/año)]],"DDD")))</f>
        <v>DOM</v>
      </c>
      <c r="N207" s="18">
        <v>44850</v>
      </c>
      <c r="O207" s="25">
        <v>0.33333333333333331</v>
      </c>
      <c r="P207" s="25">
        <v>0.83333333333333337</v>
      </c>
      <c r="Q207" s="19"/>
      <c r="R207" s="26" t="s">
        <v>79</v>
      </c>
      <c r="S207" s="26" t="s">
        <v>81</v>
      </c>
      <c r="T207" s="14" t="s">
        <v>81</v>
      </c>
      <c r="U207" s="15"/>
      <c r="V207" s="14"/>
      <c r="W207" s="14"/>
      <c r="X207" s="14"/>
      <c r="Y207" s="14">
        <f>SUM(Tabla1162937946[[#This Row],[PASAJEROS DESEMBARQUE ]:[PASAJEROS EN TRÁNSITO ]])</f>
        <v>0</v>
      </c>
      <c r="Z207" s="14"/>
      <c r="AA207" s="14"/>
      <c r="AB207" s="20"/>
    </row>
    <row r="208" spans="1:28" s="13" customFormat="1" ht="22.5" hidden="1" customHeight="1" x14ac:dyDescent="0.2">
      <c r="A208" s="14" t="s">
        <v>116</v>
      </c>
      <c r="B208" s="27"/>
      <c r="C208" s="15"/>
      <c r="D208" s="15" t="s">
        <v>120</v>
      </c>
      <c r="E208" s="15" t="s">
        <v>68</v>
      </c>
      <c r="F208" s="16"/>
      <c r="G208" s="16"/>
      <c r="H208" s="23">
        <v>198.19</v>
      </c>
      <c r="I208" s="17"/>
      <c r="J208" s="24">
        <v>32477</v>
      </c>
      <c r="K208" s="22" t="s">
        <v>75</v>
      </c>
      <c r="L208" s="21" t="str">
        <f>+(UPPER(TEXT(Tabla1162937946[[#This Row],[FECHA LLEGADA  (día/mes/año)]],"MMMM")))</f>
        <v>OCTUBRE</v>
      </c>
      <c r="M208" s="21" t="str">
        <f>+(UPPER(TEXT(Tabla1162937946[[#This Row],[FECHA LLEGADA  (día/mes/año)]],"DDD")))</f>
        <v>LUN</v>
      </c>
      <c r="N208" s="18">
        <v>44851</v>
      </c>
      <c r="O208" s="25">
        <v>0.33333333333333331</v>
      </c>
      <c r="P208" s="25">
        <v>0.75</v>
      </c>
      <c r="Q208" s="19"/>
      <c r="R208" s="26" t="s">
        <v>79</v>
      </c>
      <c r="S208" s="26" t="s">
        <v>81</v>
      </c>
      <c r="T208" s="14" t="s">
        <v>81</v>
      </c>
      <c r="U208" s="15"/>
      <c r="V208" s="14"/>
      <c r="W208" s="14"/>
      <c r="X208" s="14"/>
      <c r="Y208" s="14">
        <f>SUM(Tabla1162937946[[#This Row],[PASAJEROS DESEMBARQUE ]:[PASAJEROS EN TRÁNSITO ]])</f>
        <v>0</v>
      </c>
      <c r="Z208" s="14"/>
      <c r="AA208" s="14"/>
      <c r="AB208" s="20"/>
    </row>
    <row r="209" spans="1:28" s="13" customFormat="1" ht="22.5" hidden="1" customHeight="1" x14ac:dyDescent="0.2">
      <c r="A209" s="14" t="s">
        <v>116</v>
      </c>
      <c r="B209" s="27">
        <v>44153</v>
      </c>
      <c r="C209" s="15"/>
      <c r="D209" s="15" t="s">
        <v>49</v>
      </c>
      <c r="E209" s="15" t="s">
        <v>60</v>
      </c>
      <c r="F209" s="16"/>
      <c r="G209" s="16"/>
      <c r="H209" s="23">
        <v>285.43</v>
      </c>
      <c r="I209" s="17"/>
      <c r="J209" s="24">
        <v>86273</v>
      </c>
      <c r="K209" s="22" t="s">
        <v>75</v>
      </c>
      <c r="L209" s="21" t="str">
        <f>+(UPPER(TEXT(Tabla1162937946[[#This Row],[FECHA LLEGADA  (día/mes/año)]],"MMMM")))</f>
        <v>OCTUBRE</v>
      </c>
      <c r="M209" s="21" t="str">
        <f>+(UPPER(TEXT(Tabla1162937946[[#This Row],[FECHA LLEGADA  (día/mes/año)]],"DDD")))</f>
        <v>SÁB</v>
      </c>
      <c r="N209" s="18">
        <v>44856</v>
      </c>
      <c r="O209" s="25">
        <v>0.33333333333333331</v>
      </c>
      <c r="P209" s="25">
        <v>0.83333333333333337</v>
      </c>
      <c r="Q209" s="19"/>
      <c r="R209" s="26" t="s">
        <v>79</v>
      </c>
      <c r="S209" s="26" t="s">
        <v>81</v>
      </c>
      <c r="T209" s="14" t="s">
        <v>81</v>
      </c>
      <c r="U209" s="15"/>
      <c r="V209" s="14"/>
      <c r="W209" s="14"/>
      <c r="X209" s="14"/>
      <c r="Y209" s="14">
        <f>SUM(Tabla1162937946[[#This Row],[PASAJEROS DESEMBARQUE ]:[PASAJEROS EN TRÁNSITO ]])</f>
        <v>0</v>
      </c>
      <c r="Z209" s="14"/>
      <c r="AA209" s="14"/>
      <c r="AB209" s="20"/>
    </row>
    <row r="210" spans="1:28" s="13" customFormat="1" ht="22.5" hidden="1" customHeight="1" x14ac:dyDescent="0.2">
      <c r="A210" s="14" t="s">
        <v>116</v>
      </c>
      <c r="B210" s="27">
        <v>44134</v>
      </c>
      <c r="C210" s="15"/>
      <c r="D210" s="15" t="s">
        <v>121</v>
      </c>
      <c r="E210" s="15" t="s">
        <v>107</v>
      </c>
      <c r="F210" s="16"/>
      <c r="G210" s="16"/>
      <c r="H210" s="23">
        <v>155.57</v>
      </c>
      <c r="I210" s="17"/>
      <c r="J210" s="24">
        <v>16297</v>
      </c>
      <c r="K210" s="22" t="s">
        <v>73</v>
      </c>
      <c r="L210" s="21" t="str">
        <f>+(UPPER(TEXT(Tabla1162937946[[#This Row],[FECHA LLEGADA  (día/mes/año)]],"MMMM")))</f>
        <v>OCTUBRE</v>
      </c>
      <c r="M210" s="21" t="str">
        <f>+(UPPER(TEXT(Tabla1162937946[[#This Row],[FECHA LLEGADA  (día/mes/año)]],"DDD")))</f>
        <v>JUE</v>
      </c>
      <c r="N210" s="18">
        <v>44861</v>
      </c>
      <c r="O210" s="25">
        <v>0.29166666666666669</v>
      </c>
      <c r="P210" s="25">
        <v>0.79166666666666663</v>
      </c>
      <c r="Q210" s="19"/>
      <c r="R210" s="26" t="s">
        <v>79</v>
      </c>
      <c r="S210" s="26" t="s">
        <v>81</v>
      </c>
      <c r="T210" s="14" t="s">
        <v>81</v>
      </c>
      <c r="U210" s="15"/>
      <c r="V210" s="14"/>
      <c r="W210" s="14"/>
      <c r="X210" s="14"/>
      <c r="Y210" s="14">
        <f>SUM(Tabla1162937946[[#This Row],[PASAJEROS DESEMBARQUE ]:[PASAJEROS EN TRÁNSITO ]])</f>
        <v>0</v>
      </c>
      <c r="Z210" s="14"/>
      <c r="AA210" s="14"/>
      <c r="AB210" s="20"/>
    </row>
    <row r="211" spans="1:28" s="13" customFormat="1" ht="22.5" hidden="1" customHeight="1" x14ac:dyDescent="0.2">
      <c r="A211" s="14" t="s">
        <v>116</v>
      </c>
      <c r="B211" s="27">
        <v>43999</v>
      </c>
      <c r="C211" s="15"/>
      <c r="D211" s="15" t="s">
        <v>83</v>
      </c>
      <c r="E211" s="15" t="s">
        <v>58</v>
      </c>
      <c r="F211" s="16"/>
      <c r="G211" s="16"/>
      <c r="H211" s="23">
        <v>294</v>
      </c>
      <c r="I211" s="17"/>
      <c r="J211" s="24">
        <v>90963</v>
      </c>
      <c r="K211" s="22" t="s">
        <v>73</v>
      </c>
      <c r="L211" s="21" t="str">
        <f>+(UPPER(TEXT(Tabla1162937946[[#This Row],[FECHA LLEGADA  (día/mes/año)]],"MMMM")))</f>
        <v>OCTUBRE</v>
      </c>
      <c r="M211" s="21" t="str">
        <f>+(UPPER(TEXT(Tabla1162937946[[#This Row],[FECHA LLEGADA  (día/mes/año)]],"DDD")))</f>
        <v>VIE</v>
      </c>
      <c r="N211" s="18">
        <v>44862</v>
      </c>
      <c r="O211" s="25">
        <v>0.33333333333333331</v>
      </c>
      <c r="P211" s="25">
        <v>0.75</v>
      </c>
      <c r="Q211" s="19"/>
      <c r="R211" s="26" t="s">
        <v>79</v>
      </c>
      <c r="S211" s="26" t="s">
        <v>81</v>
      </c>
      <c r="T211" s="14" t="s">
        <v>81</v>
      </c>
      <c r="U211" s="15"/>
      <c r="V211" s="14"/>
      <c r="W211" s="14"/>
      <c r="X211" s="14"/>
      <c r="Y211" s="14">
        <f>SUM(Tabla1162937946[[#This Row],[PASAJEROS DESEMBARQUE ]:[PASAJEROS EN TRÁNSITO ]])</f>
        <v>0</v>
      </c>
      <c r="Z211" s="14"/>
      <c r="AA211" s="14"/>
      <c r="AB211" s="20"/>
    </row>
    <row r="212" spans="1:28" s="13" customFormat="1" ht="22.5" hidden="1" customHeight="1" x14ac:dyDescent="0.2">
      <c r="A212" s="14" t="s">
        <v>116</v>
      </c>
      <c r="B212" s="27">
        <v>44078</v>
      </c>
      <c r="C212" s="15"/>
      <c r="D212" s="15" t="s">
        <v>31</v>
      </c>
      <c r="E212" s="15" t="s">
        <v>58</v>
      </c>
      <c r="F212" s="16"/>
      <c r="G212" s="16"/>
      <c r="H212" s="23">
        <v>294</v>
      </c>
      <c r="I212" s="17"/>
      <c r="J212" s="24">
        <v>90940</v>
      </c>
      <c r="K212" s="22" t="s">
        <v>73</v>
      </c>
      <c r="L212" s="21" t="str">
        <f>+(UPPER(TEXT(Tabla1162937946[[#This Row],[FECHA LLEGADA  (día/mes/año)]],"MMMM")))</f>
        <v>NOVIEMBRE</v>
      </c>
      <c r="M212" s="21" t="str">
        <f>+(UPPER(TEXT(Tabla1162937946[[#This Row],[FECHA LLEGADA  (día/mes/año)]],"DDD")))</f>
        <v>JUE</v>
      </c>
      <c r="N212" s="18">
        <v>44868</v>
      </c>
      <c r="O212" s="25">
        <v>0.33333333333333331</v>
      </c>
      <c r="P212" s="25">
        <v>0.77083333333333337</v>
      </c>
      <c r="Q212" s="19"/>
      <c r="R212" s="26" t="s">
        <v>79</v>
      </c>
      <c r="S212" s="26" t="s">
        <v>81</v>
      </c>
      <c r="T212" s="14" t="s">
        <v>81</v>
      </c>
      <c r="U212" s="15"/>
      <c r="V212" s="14"/>
      <c r="W212" s="14"/>
      <c r="X212" s="14"/>
      <c r="Y212" s="14">
        <f>SUM(Tabla1162937946[[#This Row],[PASAJEROS DESEMBARQUE ]:[PASAJEROS EN TRÁNSITO ]])</f>
        <v>0</v>
      </c>
      <c r="Z212" s="14"/>
      <c r="AA212" s="14"/>
      <c r="AB212" s="20"/>
    </row>
    <row r="213" spans="1:28" s="13" customFormat="1" ht="22.5" hidden="1" customHeight="1" x14ac:dyDescent="0.2">
      <c r="A213" s="14" t="s">
        <v>116</v>
      </c>
      <c r="B213" s="27">
        <v>43993</v>
      </c>
      <c r="C213" s="15"/>
      <c r="D213" s="15" t="s">
        <v>50</v>
      </c>
      <c r="E213" s="15" t="s">
        <v>59</v>
      </c>
      <c r="F213" s="16"/>
      <c r="G213" s="16"/>
      <c r="H213" s="23">
        <v>333.46</v>
      </c>
      <c r="I213" s="17"/>
      <c r="J213" s="24">
        <v>169116</v>
      </c>
      <c r="K213" s="22" t="s">
        <v>74</v>
      </c>
      <c r="L213" s="21" t="str">
        <f>+(UPPER(TEXT(Tabla1162937946[[#This Row],[FECHA LLEGADA  (día/mes/año)]],"MMMM")))</f>
        <v>NOVIEMBRE</v>
      </c>
      <c r="M213" s="21" t="str">
        <f>+(UPPER(TEXT(Tabla1162937946[[#This Row],[FECHA LLEGADA  (día/mes/año)]],"DDD")))</f>
        <v>DOM</v>
      </c>
      <c r="N213" s="18">
        <v>44871</v>
      </c>
      <c r="O213" s="25">
        <v>0.29166666666666669</v>
      </c>
      <c r="P213" s="25">
        <v>0.70833333333333337</v>
      </c>
      <c r="Q213" s="19"/>
      <c r="R213" s="26" t="s">
        <v>80</v>
      </c>
      <c r="S213" s="26" t="s">
        <v>81</v>
      </c>
      <c r="T213" s="14" t="s">
        <v>81</v>
      </c>
      <c r="U213" s="15"/>
      <c r="V213" s="14"/>
      <c r="W213" s="14"/>
      <c r="X213" s="14"/>
      <c r="Y213" s="14">
        <f>SUM(Tabla1162937946[[#This Row],[PASAJEROS DESEMBARQUE ]:[PASAJEROS EN TRÁNSITO ]])</f>
        <v>0</v>
      </c>
      <c r="Z213" s="14"/>
      <c r="AA213" s="14"/>
      <c r="AB213" s="20"/>
    </row>
    <row r="214" spans="1:28" s="13" customFormat="1" ht="22.5" hidden="1" customHeight="1" x14ac:dyDescent="0.2">
      <c r="A214" s="14" t="s">
        <v>116</v>
      </c>
      <c r="B214" s="27">
        <v>43980</v>
      </c>
      <c r="C214" s="15"/>
      <c r="D214" s="15" t="s">
        <v>32</v>
      </c>
      <c r="E214" s="15" t="s">
        <v>127</v>
      </c>
      <c r="F214" s="16"/>
      <c r="G214" s="16"/>
      <c r="H214" s="23">
        <v>217</v>
      </c>
      <c r="I214" s="17"/>
      <c r="J214" s="24">
        <v>48075</v>
      </c>
      <c r="K214" s="22" t="s">
        <v>74</v>
      </c>
      <c r="L214" s="21" t="str">
        <f>+(UPPER(TEXT(Tabla1162937946[[#This Row],[FECHA LLEGADA  (día/mes/año)]],"MMMM")))</f>
        <v>NOVIEMBRE</v>
      </c>
      <c r="M214" s="21" t="str">
        <f>+(UPPER(TEXT(Tabla1162937946[[#This Row],[FECHA LLEGADA  (día/mes/año)]],"DDD")))</f>
        <v>DOM</v>
      </c>
      <c r="N214" s="18">
        <v>44878</v>
      </c>
      <c r="O214" s="25">
        <v>0.33333333333333331</v>
      </c>
      <c r="P214" s="25">
        <v>0.75</v>
      </c>
      <c r="Q214" s="19"/>
      <c r="R214" s="26" t="s">
        <v>79</v>
      </c>
      <c r="S214" s="26" t="s">
        <v>81</v>
      </c>
      <c r="T214" s="14" t="s">
        <v>81</v>
      </c>
      <c r="U214" s="15"/>
      <c r="V214" s="14"/>
      <c r="W214" s="14"/>
      <c r="X214" s="14"/>
      <c r="Y214" s="14">
        <f>SUM(Tabla1162937946[[#This Row],[PASAJEROS DESEMBARQUE ]:[PASAJEROS EN TRÁNSITO ]])</f>
        <v>0</v>
      </c>
      <c r="Z214" s="14"/>
      <c r="AA214" s="14"/>
      <c r="AB214" s="20"/>
    </row>
    <row r="215" spans="1:28" s="13" customFormat="1" ht="22.5" hidden="1" customHeight="1" x14ac:dyDescent="0.2">
      <c r="A215" s="14" t="s">
        <v>116</v>
      </c>
      <c r="B215" s="27"/>
      <c r="C215" s="15"/>
      <c r="D215" s="15" t="s">
        <v>105</v>
      </c>
      <c r="E215" s="15" t="s">
        <v>115</v>
      </c>
      <c r="F215" s="16"/>
      <c r="G215" s="16"/>
      <c r="H215" s="23">
        <v>250</v>
      </c>
      <c r="I215" s="17"/>
      <c r="J215" s="24">
        <v>68870</v>
      </c>
      <c r="K215" s="22" t="s">
        <v>74</v>
      </c>
      <c r="L215" s="21" t="str">
        <f>+(UPPER(TEXT(Tabla1162937946[[#This Row],[FECHA LLEGADA  (día/mes/año)]],"MMMM")))</f>
        <v>NOVIEMBRE</v>
      </c>
      <c r="M215" s="21" t="str">
        <f>+(UPPER(TEXT(Tabla1162937946[[#This Row],[FECHA LLEGADA  (día/mes/año)]],"DDD")))</f>
        <v>MAR</v>
      </c>
      <c r="N215" s="18">
        <v>44880</v>
      </c>
      <c r="O215" s="25">
        <v>0.16666666666666666</v>
      </c>
      <c r="P215" s="25">
        <v>0.875</v>
      </c>
      <c r="Q215" s="19"/>
      <c r="R215" s="26" t="s">
        <v>80</v>
      </c>
      <c r="S215" s="26" t="s">
        <v>82</v>
      </c>
      <c r="T215" s="14" t="s">
        <v>81</v>
      </c>
      <c r="U215" s="15"/>
      <c r="V215" s="14"/>
      <c r="W215" s="14"/>
      <c r="X215" s="14"/>
      <c r="Y215" s="14">
        <f>SUM(Tabla1162937946[[#This Row],[PASAJEROS DESEMBARQUE ]:[PASAJEROS EN TRÁNSITO ]])</f>
        <v>0</v>
      </c>
      <c r="Z215" s="14"/>
      <c r="AA215" s="14"/>
      <c r="AB215" s="20"/>
    </row>
    <row r="216" spans="1:28" s="13" customFormat="1" ht="22.5" hidden="1" customHeight="1" x14ac:dyDescent="0.2">
      <c r="A216" s="14" t="s">
        <v>116</v>
      </c>
      <c r="B216" s="27">
        <v>44078</v>
      </c>
      <c r="C216" s="15"/>
      <c r="D216" s="15" t="s">
        <v>31</v>
      </c>
      <c r="E216" s="15" t="s">
        <v>58</v>
      </c>
      <c r="F216" s="16"/>
      <c r="G216" s="16"/>
      <c r="H216" s="23">
        <v>294</v>
      </c>
      <c r="I216" s="17"/>
      <c r="J216" s="24">
        <v>90940</v>
      </c>
      <c r="K216" s="22" t="s">
        <v>73</v>
      </c>
      <c r="L216" s="21" t="str">
        <f>+(UPPER(TEXT(Tabla1162937946[[#This Row],[FECHA LLEGADA  (día/mes/año)]],"MMMM")))</f>
        <v>NOVIEMBRE</v>
      </c>
      <c r="M216" s="21" t="str">
        <f>+(UPPER(TEXT(Tabla1162937946[[#This Row],[FECHA LLEGADA  (día/mes/año)]],"DDD")))</f>
        <v>SÁB</v>
      </c>
      <c r="N216" s="18">
        <v>44884</v>
      </c>
      <c r="O216" s="25">
        <v>0.29166666666666669</v>
      </c>
      <c r="P216" s="25">
        <v>0.70833333333333337</v>
      </c>
      <c r="Q216" s="19"/>
      <c r="R216" s="26" t="s">
        <v>79</v>
      </c>
      <c r="S216" s="26" t="s">
        <v>81</v>
      </c>
      <c r="T216" s="14" t="s">
        <v>81</v>
      </c>
      <c r="U216" s="15"/>
      <c r="V216" s="14"/>
      <c r="W216" s="14"/>
      <c r="X216" s="14"/>
      <c r="Y216" s="14">
        <f>SUM(Tabla1162937946[[#This Row],[PASAJEROS DESEMBARQUE ]:[PASAJEROS EN TRÁNSITO ]])</f>
        <v>0</v>
      </c>
      <c r="Z216" s="14"/>
      <c r="AA216" s="14"/>
      <c r="AB216" s="20"/>
    </row>
    <row r="217" spans="1:28" s="13" customFormat="1" ht="22.5" hidden="1" customHeight="1" x14ac:dyDescent="0.2">
      <c r="A217" s="14" t="s">
        <v>116</v>
      </c>
      <c r="B217" s="27"/>
      <c r="C217" s="15"/>
      <c r="D217" s="15" t="s">
        <v>89</v>
      </c>
      <c r="E217" s="15" t="s">
        <v>68</v>
      </c>
      <c r="F217" s="16"/>
      <c r="G217" s="16"/>
      <c r="H217" s="23">
        <v>198</v>
      </c>
      <c r="I217" s="17"/>
      <c r="J217" s="24">
        <v>32477</v>
      </c>
      <c r="K217" s="22" t="s">
        <v>75</v>
      </c>
      <c r="L217" s="21" t="str">
        <f>+(UPPER(TEXT(Tabla1162937946[[#This Row],[FECHA LLEGADA  (día/mes/año)]],"MMMM")))</f>
        <v>NOVIEMBRE</v>
      </c>
      <c r="M217" s="21" t="str">
        <f>+(UPPER(TEXT(Tabla1162937946[[#This Row],[FECHA LLEGADA  (día/mes/año)]],"DDD")))</f>
        <v>LUN</v>
      </c>
      <c r="N217" s="18">
        <v>44886</v>
      </c>
      <c r="O217" s="25">
        <v>0.33333333333333331</v>
      </c>
      <c r="P217" s="25">
        <v>0.75</v>
      </c>
      <c r="Q217" s="19"/>
      <c r="R217" s="26" t="s">
        <v>79</v>
      </c>
      <c r="S217" s="26" t="s">
        <v>81</v>
      </c>
      <c r="T217" s="14" t="s">
        <v>81</v>
      </c>
      <c r="U217" s="15"/>
      <c r="V217" s="14"/>
      <c r="W217" s="14"/>
      <c r="X217" s="14"/>
      <c r="Y217" s="14">
        <f>SUM(Tabla1162937946[[#This Row],[PASAJEROS DESEMBARQUE ]:[PASAJEROS EN TRÁNSITO ]])</f>
        <v>0</v>
      </c>
      <c r="Z217" s="14"/>
      <c r="AA217" s="14"/>
      <c r="AB217" s="20"/>
    </row>
    <row r="218" spans="1:28" s="13" customFormat="1" ht="22.5" hidden="1" customHeight="1" x14ac:dyDescent="0.2">
      <c r="A218" s="14" t="s">
        <v>116</v>
      </c>
      <c r="B218" s="27">
        <v>43993</v>
      </c>
      <c r="C218" s="15"/>
      <c r="D218" s="15" t="s">
        <v>86</v>
      </c>
      <c r="E218" s="15" t="s">
        <v>59</v>
      </c>
      <c r="F218" s="16"/>
      <c r="G218" s="16"/>
      <c r="H218" s="23">
        <v>294.10000000000002</v>
      </c>
      <c r="I218" s="17"/>
      <c r="J218" s="24">
        <v>93502</v>
      </c>
      <c r="K218" s="22" t="s">
        <v>74</v>
      </c>
      <c r="L218" s="21" t="str">
        <f>+(UPPER(TEXT(Tabla1162937946[[#This Row],[FECHA LLEGADA  (día/mes/año)]],"MMMM")))</f>
        <v>NOVIEMBRE</v>
      </c>
      <c r="M218" s="21" t="str">
        <f>+(UPPER(TEXT(Tabla1162937946[[#This Row],[FECHA LLEGADA  (día/mes/año)]],"DDD")))</f>
        <v>LUN</v>
      </c>
      <c r="N218" s="18">
        <v>44886</v>
      </c>
      <c r="O218" s="25">
        <v>0.25</v>
      </c>
      <c r="P218" s="25">
        <v>0.75</v>
      </c>
      <c r="Q218" s="19"/>
      <c r="R218" s="26" t="s">
        <v>80</v>
      </c>
      <c r="S218" s="26" t="s">
        <v>81</v>
      </c>
      <c r="T218" s="14" t="s">
        <v>81</v>
      </c>
      <c r="U218" s="15"/>
      <c r="V218" s="14"/>
      <c r="W218" s="14"/>
      <c r="X218" s="14"/>
      <c r="Y218" s="14">
        <f>SUM(Tabla1162937946[[#This Row],[PASAJEROS DESEMBARQUE ]:[PASAJEROS EN TRÁNSITO ]])</f>
        <v>0</v>
      </c>
      <c r="Z218" s="14"/>
      <c r="AA218" s="14"/>
      <c r="AB218" s="20"/>
    </row>
    <row r="219" spans="1:28" s="13" customFormat="1" ht="22.5" hidden="1" customHeight="1" x14ac:dyDescent="0.2">
      <c r="A219" s="14" t="s">
        <v>116</v>
      </c>
      <c r="B219" s="57">
        <v>44153</v>
      </c>
      <c r="C219" s="27"/>
      <c r="D219" s="55" t="s">
        <v>131</v>
      </c>
      <c r="E219" s="15" t="s">
        <v>60</v>
      </c>
      <c r="F219" s="16"/>
      <c r="G219" s="16"/>
      <c r="H219" s="23">
        <v>285.42</v>
      </c>
      <c r="I219" s="17"/>
      <c r="J219" s="24">
        <v>82820</v>
      </c>
      <c r="K219" s="22" t="s">
        <v>75</v>
      </c>
      <c r="L219" s="21" t="str">
        <f>+(UPPER(TEXT(Tabla1162937946[[#This Row],[FECHA LLEGADA  (día/mes/año)]],"MMMM")))</f>
        <v>NOVIEMBRE</v>
      </c>
      <c r="M219" s="21" t="str">
        <f>+(UPPER(TEXT(Tabla1162937946[[#This Row],[FECHA LLEGADA  (día/mes/año)]],"DDD")))</f>
        <v>JUE</v>
      </c>
      <c r="N219" s="56">
        <v>44889</v>
      </c>
      <c r="O219" s="25">
        <v>0.33333333333333331</v>
      </c>
      <c r="P219" s="25">
        <v>0.83333333333333337</v>
      </c>
      <c r="Q219" s="19"/>
      <c r="R219" s="58" t="s">
        <v>79</v>
      </c>
      <c r="S219" s="26" t="s">
        <v>81</v>
      </c>
      <c r="T219" s="14" t="s">
        <v>81</v>
      </c>
      <c r="U219" s="15"/>
      <c r="V219" s="14"/>
      <c r="W219" s="14"/>
      <c r="X219" s="14"/>
      <c r="Y219" s="14">
        <f>SUM(Tabla1162937946[[#This Row],[PASAJEROS DESEMBARQUE ]:[PASAJEROS EN TRÁNSITO ]])</f>
        <v>0</v>
      </c>
      <c r="Z219" s="14"/>
      <c r="AA219" s="14"/>
      <c r="AB219" s="20"/>
    </row>
    <row r="220" spans="1:28" s="13" customFormat="1" ht="22.5" hidden="1" customHeight="1" x14ac:dyDescent="0.2">
      <c r="A220" s="14" t="s">
        <v>116</v>
      </c>
      <c r="B220" s="27"/>
      <c r="C220" s="15"/>
      <c r="D220" s="15" t="s">
        <v>50</v>
      </c>
      <c r="E220" s="15" t="s">
        <v>59</v>
      </c>
      <c r="F220" s="16"/>
      <c r="G220" s="16"/>
      <c r="H220" s="23">
        <v>333.46</v>
      </c>
      <c r="I220" s="17"/>
      <c r="J220" s="24">
        <v>169116</v>
      </c>
      <c r="K220" s="22" t="s">
        <v>74</v>
      </c>
      <c r="L220" s="21" t="str">
        <f>+(UPPER(TEXT(Tabla1162937946[[#This Row],[FECHA LLEGADA  (día/mes/año)]],"MMMM")))</f>
        <v>NOVIEMBRE</v>
      </c>
      <c r="M220" s="21" t="str">
        <f>+(UPPER(TEXT(Tabla1162937946[[#This Row],[FECHA LLEGADA  (día/mes/año)]],"DDD")))</f>
        <v>JUE</v>
      </c>
      <c r="N220" s="18">
        <v>44889</v>
      </c>
      <c r="O220" s="25">
        <v>0.29166666666666669</v>
      </c>
      <c r="P220" s="25">
        <v>0.70833333333333337</v>
      </c>
      <c r="Q220" s="19"/>
      <c r="R220" s="26" t="s">
        <v>80</v>
      </c>
      <c r="S220" s="26" t="s">
        <v>81</v>
      </c>
      <c r="T220" s="14" t="s">
        <v>81</v>
      </c>
      <c r="U220" s="15"/>
      <c r="V220" s="14"/>
      <c r="W220" s="14"/>
      <c r="X220" s="14"/>
      <c r="Y220" s="14">
        <f>SUM(Tabla1162937946[[#This Row],[PASAJEROS DESEMBARQUE ]:[PASAJEROS EN TRÁNSITO ]])</f>
        <v>0</v>
      </c>
      <c r="Z220" s="14"/>
      <c r="AA220" s="14"/>
      <c r="AB220" s="20"/>
    </row>
    <row r="221" spans="1:28" s="13" customFormat="1" ht="22.5" hidden="1" customHeight="1" x14ac:dyDescent="0.2">
      <c r="A221" s="14" t="s">
        <v>116</v>
      </c>
      <c r="B221" s="28">
        <v>44231</v>
      </c>
      <c r="C221" s="28"/>
      <c r="D221" s="55" t="s">
        <v>131</v>
      </c>
      <c r="E221" s="15" t="s">
        <v>60</v>
      </c>
      <c r="F221" s="16"/>
      <c r="G221" s="16"/>
      <c r="H221" s="23">
        <v>285.42</v>
      </c>
      <c r="I221" s="17"/>
      <c r="J221" s="24">
        <v>82820</v>
      </c>
      <c r="K221" s="22" t="s">
        <v>75</v>
      </c>
      <c r="L221" s="21" t="str">
        <f>+(UPPER(TEXT(Tabla1162937946[[#This Row],[FECHA LLEGADA  (día/mes/año)]],"MMMM")))</f>
        <v>NOVIEMBRE</v>
      </c>
      <c r="M221" s="21" t="str">
        <f>+(UPPER(TEXT(Tabla1162937946[[#This Row],[FECHA LLEGADA  (día/mes/año)]],"DDD")))</f>
        <v>VIE</v>
      </c>
      <c r="N221" s="56">
        <v>44890</v>
      </c>
      <c r="O221" s="36">
        <v>0.33333333333333331</v>
      </c>
      <c r="P221" s="36">
        <v>0.75</v>
      </c>
      <c r="Q221" s="37"/>
      <c r="R221" s="59" t="s">
        <v>80</v>
      </c>
      <c r="S221" s="28" t="s">
        <v>81</v>
      </c>
      <c r="T221" s="35" t="s">
        <v>81</v>
      </c>
      <c r="U221" s="29"/>
      <c r="V221" s="38"/>
      <c r="W221" s="38"/>
      <c r="X221" s="38"/>
      <c r="Y221" s="21">
        <f>SUM(Tabla1162937946[[#This Row],[PASAJEROS DESEMBARQUE ]:[PASAJEROS EN TRÁNSITO ]])</f>
        <v>0</v>
      </c>
      <c r="Z221" s="38"/>
      <c r="AA221" s="38"/>
      <c r="AB221" s="39"/>
    </row>
    <row r="222" spans="1:28" s="13" customFormat="1" ht="22.5" hidden="1" customHeight="1" x14ac:dyDescent="0.2">
      <c r="A222" s="14" t="s">
        <v>116</v>
      </c>
      <c r="B222" s="27"/>
      <c r="C222" s="15"/>
      <c r="D222" s="15" t="s">
        <v>89</v>
      </c>
      <c r="E222" s="15" t="s">
        <v>68</v>
      </c>
      <c r="F222" s="16"/>
      <c r="G222" s="16"/>
      <c r="H222" s="23">
        <v>198</v>
      </c>
      <c r="I222" s="17"/>
      <c r="J222" s="24">
        <v>32477</v>
      </c>
      <c r="K222" s="22" t="s">
        <v>75</v>
      </c>
      <c r="L222" s="21" t="str">
        <f>+(UPPER(TEXT(Tabla1162937946[[#This Row],[FECHA LLEGADA  (día/mes/año)]],"MMMM")))</f>
        <v>NOVIEMBRE</v>
      </c>
      <c r="M222" s="21" t="str">
        <f>+(UPPER(TEXT(Tabla1162937946[[#This Row],[FECHA LLEGADA  (día/mes/año)]],"DDD")))</f>
        <v>DOM</v>
      </c>
      <c r="N222" s="18">
        <v>44892</v>
      </c>
      <c r="O222" s="25">
        <v>0.33333333333333331</v>
      </c>
      <c r="P222" s="25">
        <v>0.75</v>
      </c>
      <c r="Q222" s="19"/>
      <c r="R222" s="26" t="s">
        <v>79</v>
      </c>
      <c r="S222" s="26" t="s">
        <v>81</v>
      </c>
      <c r="T222" s="14" t="s">
        <v>81</v>
      </c>
      <c r="U222" s="15"/>
      <c r="V222" s="14"/>
      <c r="W222" s="14"/>
      <c r="X222" s="14"/>
      <c r="Y222" s="14">
        <f>SUM(Tabla1162937946[[#This Row],[PASAJEROS DESEMBARQUE ]:[PASAJEROS EN TRÁNSITO ]])</f>
        <v>0</v>
      </c>
      <c r="Z222" s="14"/>
      <c r="AA222" s="14"/>
      <c r="AB222" s="20"/>
    </row>
    <row r="223" spans="1:28" s="13" customFormat="1" ht="22.5" hidden="1" customHeight="1" x14ac:dyDescent="0.2">
      <c r="A223" s="14" t="s">
        <v>116</v>
      </c>
      <c r="B223" s="28">
        <v>44231</v>
      </c>
      <c r="C223" s="29"/>
      <c r="D223" s="29" t="s">
        <v>38</v>
      </c>
      <c r="E223" s="15" t="s">
        <v>61</v>
      </c>
      <c r="F223" s="16"/>
      <c r="G223" s="16"/>
      <c r="H223" s="23">
        <v>288.63</v>
      </c>
      <c r="I223" s="17"/>
      <c r="J223" s="24">
        <v>113561</v>
      </c>
      <c r="K223" s="22" t="s">
        <v>75</v>
      </c>
      <c r="L223" s="21" t="str">
        <f>+(UPPER(TEXT(Tabla1162937946[[#This Row],[FECHA LLEGADA  (día/mes/año)]],"MMMM")))</f>
        <v>NOVIEMBRE</v>
      </c>
      <c r="M223" s="21" t="str">
        <f>+(UPPER(TEXT(Tabla1162937946[[#This Row],[FECHA LLEGADA  (día/mes/año)]],"DDD")))</f>
        <v>DOM</v>
      </c>
      <c r="N223" s="35">
        <v>44892</v>
      </c>
      <c r="O223" s="36">
        <v>0.29166666666666669</v>
      </c>
      <c r="P223" s="36">
        <v>0.79166666666666663</v>
      </c>
      <c r="Q223" s="37"/>
      <c r="R223" s="28" t="s">
        <v>79</v>
      </c>
      <c r="S223" s="28" t="s">
        <v>81</v>
      </c>
      <c r="T223" s="35" t="s">
        <v>81</v>
      </c>
      <c r="U223" s="29"/>
      <c r="V223" s="38"/>
      <c r="W223" s="38"/>
      <c r="X223" s="38"/>
      <c r="Y223" s="21">
        <f>SUM(Tabla1162937946[[#This Row],[PASAJEROS DESEMBARQUE ]:[PASAJEROS EN TRÁNSITO ]])</f>
        <v>0</v>
      </c>
      <c r="Z223" s="38"/>
      <c r="AA223" s="38"/>
      <c r="AB223" s="39"/>
    </row>
    <row r="224" spans="1:28" s="13" customFormat="1" ht="22.5" hidden="1" customHeight="1" x14ac:dyDescent="0.2">
      <c r="A224" s="14" t="s">
        <v>116</v>
      </c>
      <c r="B224" s="57">
        <v>44145</v>
      </c>
      <c r="C224" s="27"/>
      <c r="D224" s="55" t="s">
        <v>90</v>
      </c>
      <c r="E224" s="15" t="s">
        <v>61</v>
      </c>
      <c r="F224" s="16"/>
      <c r="G224" s="16"/>
      <c r="H224" s="23">
        <v>290</v>
      </c>
      <c r="I224" s="17"/>
      <c r="J224" s="24">
        <v>115875</v>
      </c>
      <c r="K224" s="22" t="s">
        <v>75</v>
      </c>
      <c r="L224" s="21" t="str">
        <f>+(UPPER(TEXT(Tabla1162937946[[#This Row],[FECHA LLEGADA  (día/mes/año)]],"MMMM")))</f>
        <v>DICIEMBRE</v>
      </c>
      <c r="M224" s="21" t="str">
        <f>+(UPPER(TEXT(Tabla1162937946[[#This Row],[FECHA LLEGADA  (día/mes/año)]],"DDD")))</f>
        <v>MIÉ</v>
      </c>
      <c r="N224" s="56">
        <v>44902</v>
      </c>
      <c r="O224" s="25">
        <v>0.33333333333333331</v>
      </c>
      <c r="P224" s="25">
        <v>0.79166666666666663</v>
      </c>
      <c r="Q224" s="19"/>
      <c r="R224" s="58" t="s">
        <v>79</v>
      </c>
      <c r="S224" s="26" t="s">
        <v>81</v>
      </c>
      <c r="T224" s="14" t="s">
        <v>81</v>
      </c>
      <c r="U224" s="15"/>
      <c r="V224" s="14"/>
      <c r="W224" s="14"/>
      <c r="X224" s="14"/>
      <c r="Y224" s="14">
        <f>SUM(Tabla1162937946[[#This Row],[PASAJEROS DESEMBARQUE ]:[PASAJEROS EN TRÁNSITO ]])</f>
        <v>0</v>
      </c>
      <c r="Z224" s="14"/>
      <c r="AA224" s="14"/>
      <c r="AB224" s="20"/>
    </row>
    <row r="225" spans="1:28" s="13" customFormat="1" ht="22.5" hidden="1" customHeight="1" x14ac:dyDescent="0.2">
      <c r="A225" s="14" t="s">
        <v>116</v>
      </c>
      <c r="B225" s="27">
        <v>44231</v>
      </c>
      <c r="C225" s="27"/>
      <c r="D225" s="55" t="s">
        <v>90</v>
      </c>
      <c r="E225" s="15" t="s">
        <v>61</v>
      </c>
      <c r="F225" s="16"/>
      <c r="G225" s="16"/>
      <c r="H225" s="23">
        <v>290</v>
      </c>
      <c r="I225" s="17"/>
      <c r="J225" s="24">
        <v>115875</v>
      </c>
      <c r="K225" s="22" t="s">
        <v>75</v>
      </c>
      <c r="L225" s="21" t="str">
        <f>+(UPPER(TEXT(Tabla1162937946[[#This Row],[FECHA LLEGADA  (día/mes/año)]],"MMMM")))</f>
        <v>DICIEMBRE</v>
      </c>
      <c r="M225" s="21" t="str">
        <f>+(UPPER(TEXT(Tabla1162937946[[#This Row],[FECHA LLEGADA  (día/mes/año)]],"DDD")))</f>
        <v>VIE</v>
      </c>
      <c r="N225" s="56">
        <v>44904</v>
      </c>
      <c r="O225" s="25">
        <v>0.33333333333333331</v>
      </c>
      <c r="P225" s="25">
        <v>0.79166666666666663</v>
      </c>
      <c r="Q225" s="19"/>
      <c r="R225" s="58" t="s">
        <v>79</v>
      </c>
      <c r="S225" s="26" t="s">
        <v>81</v>
      </c>
      <c r="T225" s="14" t="s">
        <v>81</v>
      </c>
      <c r="U225" s="29"/>
      <c r="V225" s="38"/>
      <c r="W225" s="38"/>
      <c r="X225" s="38"/>
      <c r="Y225" s="21">
        <f>SUM(Tabla1162937946[[#This Row],[PASAJEROS DESEMBARQUE ]:[PASAJEROS EN TRÁNSITO ]])</f>
        <v>0</v>
      </c>
      <c r="Z225" s="38"/>
      <c r="AA225" s="38"/>
      <c r="AB225" s="39"/>
    </row>
    <row r="226" spans="1:28" s="13" customFormat="1" ht="22.5" hidden="1" customHeight="1" x14ac:dyDescent="0.2">
      <c r="A226" s="14" t="s">
        <v>116</v>
      </c>
      <c r="B226" s="27">
        <v>43993</v>
      </c>
      <c r="C226" s="15"/>
      <c r="D226" s="15" t="s">
        <v>122</v>
      </c>
      <c r="E226" s="15" t="s">
        <v>59</v>
      </c>
      <c r="F226" s="16"/>
      <c r="G226" s="16"/>
      <c r="H226" s="23">
        <v>333.46</v>
      </c>
      <c r="I226" s="17"/>
      <c r="J226" s="24">
        <v>167725</v>
      </c>
      <c r="K226" s="22" t="s">
        <v>74</v>
      </c>
      <c r="L226" s="21" t="str">
        <f>+(UPPER(TEXT(Tabla1162937946[[#This Row],[FECHA LLEGADA  (día/mes/año)]],"MMMM")))</f>
        <v>DICIEMBRE</v>
      </c>
      <c r="M226" s="21" t="str">
        <f>+(UPPER(TEXT(Tabla1162937946[[#This Row],[FECHA LLEGADA  (día/mes/año)]],"DDD")))</f>
        <v>SÁB</v>
      </c>
      <c r="N226" s="18">
        <v>44905</v>
      </c>
      <c r="O226" s="25">
        <v>0.29166666666666669</v>
      </c>
      <c r="P226" s="25">
        <v>0.70833333333333337</v>
      </c>
      <c r="Q226" s="19"/>
      <c r="R226" s="26" t="s">
        <v>80</v>
      </c>
      <c r="S226" s="26" t="s">
        <v>81</v>
      </c>
      <c r="T226" s="14" t="s">
        <v>81</v>
      </c>
      <c r="U226" s="15"/>
      <c r="V226" s="14"/>
      <c r="W226" s="14"/>
      <c r="X226" s="14"/>
      <c r="Y226" s="14">
        <f>SUM(Tabla1162937946[[#This Row],[PASAJEROS DESEMBARQUE ]:[PASAJEROS EN TRÁNSITO ]])</f>
        <v>0</v>
      </c>
      <c r="Z226" s="14"/>
      <c r="AA226" s="14"/>
      <c r="AB226" s="20"/>
    </row>
    <row r="227" spans="1:28" s="13" customFormat="1" ht="22.5" hidden="1" customHeight="1" x14ac:dyDescent="0.2">
      <c r="A227" s="14" t="s">
        <v>116</v>
      </c>
      <c r="B227" s="28"/>
      <c r="C227" s="29"/>
      <c r="D227" s="29" t="s">
        <v>145</v>
      </c>
      <c r="E227" s="29" t="s">
        <v>149</v>
      </c>
      <c r="F227" s="30"/>
      <c r="G227" s="30"/>
      <c r="H227" s="31">
        <v>111.57</v>
      </c>
      <c r="I227" s="32"/>
      <c r="J227" s="33">
        <v>2298</v>
      </c>
      <c r="K227" s="34" t="s">
        <v>73</v>
      </c>
      <c r="L227" s="21" t="str">
        <f>+(UPPER(TEXT(Tabla1162937946[[#This Row],[FECHA LLEGADA  (día/mes/año)]],"MMMM")))</f>
        <v>DICIEMBRE</v>
      </c>
      <c r="M227" s="21" t="str">
        <f>+(UPPER(TEXT(Tabla1162937946[[#This Row],[FECHA LLEGADA  (día/mes/año)]],"DDD")))</f>
        <v>SÁB</v>
      </c>
      <c r="N227" s="35">
        <v>44905</v>
      </c>
      <c r="O227" s="36">
        <v>0.25</v>
      </c>
      <c r="P227" s="36">
        <v>0.75</v>
      </c>
      <c r="Q227" s="37"/>
      <c r="R227" s="28" t="s">
        <v>80</v>
      </c>
      <c r="S227" s="28" t="s">
        <v>82</v>
      </c>
      <c r="T227" s="35" t="s">
        <v>81</v>
      </c>
      <c r="U227" s="29"/>
      <c r="V227" s="38"/>
      <c r="W227" s="38"/>
      <c r="X227" s="38"/>
      <c r="Y227" s="21">
        <f>SUM(Tabla1162937946[[#This Row],[PASAJEROS DESEMBARQUE ]:[PASAJEROS EN TRÁNSITO ]])</f>
        <v>0</v>
      </c>
      <c r="Z227" s="38"/>
      <c r="AA227" s="38"/>
      <c r="AB227" s="39"/>
    </row>
    <row r="228" spans="1:28" s="13" customFormat="1" ht="22.5" hidden="1" customHeight="1" x14ac:dyDescent="0.2">
      <c r="A228" s="14" t="s">
        <v>116</v>
      </c>
      <c r="B228" s="27">
        <v>43993</v>
      </c>
      <c r="C228" s="15"/>
      <c r="D228" s="15" t="s">
        <v>33</v>
      </c>
      <c r="E228" s="15" t="s">
        <v>59</v>
      </c>
      <c r="F228" s="16"/>
      <c r="G228" s="16"/>
      <c r="H228" s="23">
        <v>333.46</v>
      </c>
      <c r="I228" s="17"/>
      <c r="J228" s="24">
        <v>168028</v>
      </c>
      <c r="K228" s="22" t="s">
        <v>74</v>
      </c>
      <c r="L228" s="21" t="str">
        <f>+(UPPER(TEXT(Tabla1162937946[[#This Row],[FECHA LLEGADA  (día/mes/año)]],"MMMM")))</f>
        <v>DICIEMBRE</v>
      </c>
      <c r="M228" s="21" t="str">
        <f>+(UPPER(TEXT(Tabla1162937946[[#This Row],[FECHA LLEGADA  (día/mes/año)]],"DDD")))</f>
        <v>DOM</v>
      </c>
      <c r="N228" s="18">
        <v>44906</v>
      </c>
      <c r="O228" s="25">
        <v>0.29166666666666669</v>
      </c>
      <c r="P228" s="25">
        <v>0.70833333333333337</v>
      </c>
      <c r="Q228" s="19"/>
      <c r="R228" s="26" t="s">
        <v>80</v>
      </c>
      <c r="S228" s="26" t="s">
        <v>81</v>
      </c>
      <c r="T228" s="14" t="s">
        <v>81</v>
      </c>
      <c r="U228" s="15"/>
      <c r="V228" s="14"/>
      <c r="W228" s="14"/>
      <c r="X228" s="14"/>
      <c r="Y228" s="14">
        <f>SUM(Tabla1162937946[[#This Row],[PASAJEROS DESEMBARQUE ]:[PASAJEROS EN TRÁNSITO ]])</f>
        <v>0</v>
      </c>
      <c r="Z228" s="14"/>
      <c r="AA228" s="14"/>
      <c r="AB228" s="20"/>
    </row>
    <row r="229" spans="1:28" s="13" customFormat="1" ht="22.5" hidden="1" customHeight="1" x14ac:dyDescent="0.2">
      <c r="A229" s="14" t="s">
        <v>116</v>
      </c>
      <c r="B229" s="27">
        <v>43993</v>
      </c>
      <c r="C229" s="15"/>
      <c r="D229" s="15" t="s">
        <v>86</v>
      </c>
      <c r="E229" s="15" t="s">
        <v>59</v>
      </c>
      <c r="F229" s="16"/>
      <c r="G229" s="16"/>
      <c r="H229" s="23">
        <v>294.10000000000002</v>
      </c>
      <c r="I229" s="17"/>
      <c r="J229" s="24">
        <v>93502</v>
      </c>
      <c r="K229" s="22" t="s">
        <v>74</v>
      </c>
      <c r="L229" s="21" t="str">
        <f>+(UPPER(TEXT(Tabla1162937946[[#This Row],[FECHA LLEGADA  (día/mes/año)]],"MMMM")))</f>
        <v>DICIEMBRE</v>
      </c>
      <c r="M229" s="21" t="str">
        <f>+(UPPER(TEXT(Tabla1162937946[[#This Row],[FECHA LLEGADA  (día/mes/año)]],"DDD")))</f>
        <v>JUE</v>
      </c>
      <c r="N229" s="18">
        <v>44910</v>
      </c>
      <c r="O229" s="25">
        <v>0.25</v>
      </c>
      <c r="P229" s="25">
        <v>0.70833333333333337</v>
      </c>
      <c r="Q229" s="19"/>
      <c r="R229" s="26" t="s">
        <v>80</v>
      </c>
      <c r="S229" s="26" t="s">
        <v>81</v>
      </c>
      <c r="T229" s="14" t="s">
        <v>81</v>
      </c>
      <c r="U229" s="15"/>
      <c r="V229" s="14"/>
      <c r="W229" s="14"/>
      <c r="X229" s="14"/>
      <c r="Y229" s="14">
        <f>SUM(Tabla1162937946[[#This Row],[PASAJEROS DESEMBARQUE ]:[PASAJEROS EN TRÁNSITO ]])</f>
        <v>0</v>
      </c>
      <c r="Z229" s="14"/>
      <c r="AA229" s="14"/>
      <c r="AB229" s="20"/>
    </row>
    <row r="230" spans="1:28" s="13" customFormat="1" ht="22.5" hidden="1" customHeight="1" x14ac:dyDescent="0.2">
      <c r="A230" s="14" t="s">
        <v>116</v>
      </c>
      <c r="B230" s="28"/>
      <c r="C230" s="29"/>
      <c r="D230" s="29" t="s">
        <v>145</v>
      </c>
      <c r="E230" s="29" t="s">
        <v>149</v>
      </c>
      <c r="F230" s="30"/>
      <c r="G230" s="30"/>
      <c r="H230" s="31">
        <v>111.57</v>
      </c>
      <c r="I230" s="32"/>
      <c r="J230" s="33">
        <v>2298</v>
      </c>
      <c r="K230" s="34" t="s">
        <v>73</v>
      </c>
      <c r="L230" s="21" t="str">
        <f>+(UPPER(TEXT(Tabla1162937946[[#This Row],[FECHA LLEGADA  (día/mes/año)]],"MMMM")))</f>
        <v>DICIEMBRE</v>
      </c>
      <c r="M230" s="21" t="str">
        <f>+(UPPER(TEXT(Tabla1162937946[[#This Row],[FECHA LLEGADA  (día/mes/año)]],"DDD")))</f>
        <v>SÁB</v>
      </c>
      <c r="N230" s="35">
        <v>44912</v>
      </c>
      <c r="O230" s="36">
        <v>0.25</v>
      </c>
      <c r="P230" s="36">
        <v>0.75</v>
      </c>
      <c r="Q230" s="37"/>
      <c r="R230" s="28" t="s">
        <v>80</v>
      </c>
      <c r="S230" s="28" t="s">
        <v>82</v>
      </c>
      <c r="T230" s="35" t="s">
        <v>81</v>
      </c>
      <c r="U230" s="29"/>
      <c r="V230" s="38"/>
      <c r="W230" s="38"/>
      <c r="X230" s="38"/>
      <c r="Y230" s="21">
        <f>SUM(Tabla1162937946[[#This Row],[PASAJEROS DESEMBARQUE ]:[PASAJEROS EN TRÁNSITO ]])</f>
        <v>0</v>
      </c>
      <c r="Z230" s="38"/>
      <c r="AA230" s="38"/>
      <c r="AB230" s="39"/>
    </row>
    <row r="231" spans="1:28" s="13" customFormat="1" ht="22.5" hidden="1" customHeight="1" x14ac:dyDescent="0.2">
      <c r="A231" s="14" t="s">
        <v>116</v>
      </c>
      <c r="B231" s="27"/>
      <c r="C231" s="15"/>
      <c r="D231" s="15" t="s">
        <v>89</v>
      </c>
      <c r="E231" s="15" t="s">
        <v>68</v>
      </c>
      <c r="F231" s="16"/>
      <c r="G231" s="16"/>
      <c r="H231" s="23">
        <v>198</v>
      </c>
      <c r="I231" s="17"/>
      <c r="J231" s="24">
        <v>32477</v>
      </c>
      <c r="K231" s="22" t="s">
        <v>75</v>
      </c>
      <c r="L231" s="21" t="str">
        <f>+(UPPER(TEXT(Tabla1162937946[[#This Row],[FECHA LLEGADA  (día/mes/año)]],"MMMM")))</f>
        <v>DICIEMBRE</v>
      </c>
      <c r="M231" s="21" t="str">
        <f>+(UPPER(TEXT(Tabla1162937946[[#This Row],[FECHA LLEGADA  (día/mes/año)]],"DDD")))</f>
        <v>LUN</v>
      </c>
      <c r="N231" s="18">
        <v>44914</v>
      </c>
      <c r="O231" s="25">
        <v>0.33333333333333331</v>
      </c>
      <c r="P231" s="25">
        <v>0.75</v>
      </c>
      <c r="Q231" s="19"/>
      <c r="R231" s="26" t="s">
        <v>79</v>
      </c>
      <c r="S231" s="26" t="s">
        <v>81</v>
      </c>
      <c r="T231" s="14" t="s">
        <v>81</v>
      </c>
      <c r="U231" s="15"/>
      <c r="V231" s="14"/>
      <c r="W231" s="14"/>
      <c r="X231" s="14"/>
      <c r="Y231" s="14">
        <f>SUM(Tabla1162937946[[#This Row],[PASAJEROS DESEMBARQUE ]:[PASAJEROS EN TRÁNSITO ]])</f>
        <v>0</v>
      </c>
      <c r="Z231" s="14"/>
      <c r="AA231" s="14"/>
      <c r="AB231" s="20"/>
    </row>
    <row r="232" spans="1:28" s="13" customFormat="1" ht="22.5" hidden="1" customHeight="1" x14ac:dyDescent="0.2">
      <c r="A232" s="14" t="s">
        <v>116</v>
      </c>
      <c r="B232" s="28"/>
      <c r="C232" s="29"/>
      <c r="D232" s="29" t="s">
        <v>145</v>
      </c>
      <c r="E232" s="29" t="s">
        <v>149</v>
      </c>
      <c r="F232" s="30"/>
      <c r="G232" s="30"/>
      <c r="H232" s="31">
        <v>111.57</v>
      </c>
      <c r="I232" s="32"/>
      <c r="J232" s="33">
        <v>2298</v>
      </c>
      <c r="K232" s="34" t="s">
        <v>73</v>
      </c>
      <c r="L232" s="21" t="str">
        <f>+(UPPER(TEXT(Tabla1162937946[[#This Row],[FECHA LLEGADA  (día/mes/año)]],"MMMM")))</f>
        <v>DICIEMBRE</v>
      </c>
      <c r="M232" s="21" t="str">
        <f>+(UPPER(TEXT(Tabla1162937946[[#This Row],[FECHA LLEGADA  (día/mes/año)]],"DDD")))</f>
        <v>SÁB</v>
      </c>
      <c r="N232" s="35">
        <v>44919</v>
      </c>
      <c r="O232" s="36">
        <v>0.25</v>
      </c>
      <c r="P232" s="36">
        <v>0.75</v>
      </c>
      <c r="Q232" s="37"/>
      <c r="R232" s="28" t="s">
        <v>80</v>
      </c>
      <c r="S232" s="28" t="s">
        <v>82</v>
      </c>
      <c r="T232" s="35" t="s">
        <v>81</v>
      </c>
      <c r="U232" s="29"/>
      <c r="V232" s="38"/>
      <c r="W232" s="38"/>
      <c r="X232" s="38"/>
      <c r="Y232" s="21">
        <f>SUM(Tabla1162937946[[#This Row],[PASAJEROS DESEMBARQUE ]:[PASAJEROS EN TRÁNSITO ]])</f>
        <v>0</v>
      </c>
      <c r="Z232" s="38"/>
      <c r="AA232" s="38"/>
      <c r="AB232" s="39"/>
    </row>
    <row r="233" spans="1:28" s="13" customFormat="1" ht="22.5" hidden="1" customHeight="1" x14ac:dyDescent="0.2">
      <c r="A233" s="14" t="s">
        <v>116</v>
      </c>
      <c r="B233" s="27"/>
      <c r="C233" s="15"/>
      <c r="D233" s="15" t="s">
        <v>89</v>
      </c>
      <c r="E233" s="15" t="s">
        <v>68</v>
      </c>
      <c r="F233" s="16"/>
      <c r="G233" s="16"/>
      <c r="H233" s="23">
        <v>198</v>
      </c>
      <c r="I233" s="17"/>
      <c r="J233" s="24">
        <v>32477</v>
      </c>
      <c r="K233" s="22" t="s">
        <v>75</v>
      </c>
      <c r="L233" s="21" t="str">
        <f>+(UPPER(TEXT(Tabla1162937946[[#This Row],[FECHA LLEGADA  (día/mes/año)]],"MMMM")))</f>
        <v>DICIEMBRE</v>
      </c>
      <c r="M233" s="21" t="str">
        <f>+(UPPER(TEXT(Tabla1162937946[[#This Row],[FECHA LLEGADA  (día/mes/año)]],"DDD")))</f>
        <v>DOM</v>
      </c>
      <c r="N233" s="18">
        <v>44920</v>
      </c>
      <c r="O233" s="25">
        <v>0.33333333333333331</v>
      </c>
      <c r="P233" s="25">
        <v>0.75</v>
      </c>
      <c r="Q233" s="19"/>
      <c r="R233" s="26" t="s">
        <v>79</v>
      </c>
      <c r="S233" s="26" t="s">
        <v>81</v>
      </c>
      <c r="T233" s="14" t="s">
        <v>81</v>
      </c>
      <c r="U233" s="15"/>
      <c r="V233" s="14"/>
      <c r="W233" s="14"/>
      <c r="X233" s="14"/>
      <c r="Y233" s="14">
        <f>SUM(Tabla1162937946[[#This Row],[PASAJEROS DESEMBARQUE ]:[PASAJEROS EN TRÁNSITO ]])</f>
        <v>0</v>
      </c>
      <c r="Z233" s="14"/>
      <c r="AA233" s="14"/>
      <c r="AB233" s="20"/>
    </row>
    <row r="234" spans="1:28" s="13" customFormat="1" ht="22.5" hidden="1" customHeight="1" x14ac:dyDescent="0.2">
      <c r="A234" s="14" t="s">
        <v>116</v>
      </c>
      <c r="B234" s="27">
        <v>43981</v>
      </c>
      <c r="C234" s="15"/>
      <c r="D234" s="15" t="s">
        <v>123</v>
      </c>
      <c r="E234" s="15" t="s">
        <v>127</v>
      </c>
      <c r="F234" s="16"/>
      <c r="G234" s="16"/>
      <c r="H234" s="23">
        <v>224</v>
      </c>
      <c r="I234" s="17"/>
      <c r="J234" s="24">
        <v>56182</v>
      </c>
      <c r="K234" s="22" t="s">
        <v>74</v>
      </c>
      <c r="L234" s="21" t="str">
        <f>+(UPPER(TEXT(Tabla1162937946[[#This Row],[FECHA LLEGADA  (día/mes/año)]],"MMMM")))</f>
        <v>DICIEMBRE</v>
      </c>
      <c r="M234" s="21" t="str">
        <f>+(UPPER(TEXT(Tabla1162937946[[#This Row],[FECHA LLEGADA  (día/mes/año)]],"DDD")))</f>
        <v>MAR</v>
      </c>
      <c r="N234" s="18">
        <v>44922</v>
      </c>
      <c r="O234" s="25">
        <v>0.25</v>
      </c>
      <c r="P234" s="25">
        <v>0.66666666666666663</v>
      </c>
      <c r="Q234" s="19"/>
      <c r="R234" s="26" t="s">
        <v>79</v>
      </c>
      <c r="S234" s="26" t="s">
        <v>81</v>
      </c>
      <c r="T234" s="14" t="s">
        <v>81</v>
      </c>
      <c r="U234" s="15"/>
      <c r="V234" s="14"/>
      <c r="W234" s="14"/>
      <c r="X234" s="14"/>
      <c r="Y234" s="14">
        <f>SUM(Tabla1162937946[[#This Row],[PASAJEROS DESEMBARQUE ]:[PASAJEROS EN TRÁNSITO ]])</f>
        <v>0</v>
      </c>
      <c r="Z234" s="14"/>
      <c r="AA234" s="14"/>
      <c r="AB234" s="20"/>
    </row>
    <row r="235" spans="1:28" s="13" customFormat="1" ht="22.5" hidden="1" customHeight="1" x14ac:dyDescent="0.2">
      <c r="A235" s="14" t="s">
        <v>116</v>
      </c>
      <c r="B235" s="28">
        <v>44188</v>
      </c>
      <c r="C235" s="29"/>
      <c r="D235" s="29" t="s">
        <v>83</v>
      </c>
      <c r="E235" s="15" t="s">
        <v>58</v>
      </c>
      <c r="F235" s="16"/>
      <c r="G235" s="16"/>
      <c r="H235" s="23">
        <v>294</v>
      </c>
      <c r="I235" s="17"/>
      <c r="J235" s="24">
        <v>90963</v>
      </c>
      <c r="K235" s="22" t="s">
        <v>73</v>
      </c>
      <c r="L235" s="21" t="str">
        <f>+(UPPER(TEXT(Tabla1162937946[[#This Row],[FECHA LLEGADA  (día/mes/año)]],"MMMM")))</f>
        <v>DICIEMBRE</v>
      </c>
      <c r="M235" s="21" t="str">
        <f>+(UPPER(TEXT(Tabla1162937946[[#This Row],[FECHA LLEGADA  (día/mes/año)]],"DDD")))</f>
        <v>MAR</v>
      </c>
      <c r="N235" s="35">
        <v>44922</v>
      </c>
      <c r="O235" s="36">
        <v>0.29166666666666669</v>
      </c>
      <c r="P235" s="36">
        <v>0.70833333333333337</v>
      </c>
      <c r="Q235" s="37"/>
      <c r="R235" s="28" t="s">
        <v>79</v>
      </c>
      <c r="S235" s="28" t="s">
        <v>81</v>
      </c>
      <c r="T235" s="35" t="s">
        <v>81</v>
      </c>
      <c r="U235" s="29"/>
      <c r="V235" s="38"/>
      <c r="W235" s="38"/>
      <c r="X235" s="38"/>
      <c r="Y235" s="21">
        <f>SUM(Tabla1162937946[[#This Row],[PASAJEROS DESEMBARQUE ]:[PASAJEROS EN TRÁNSITO ]])</f>
        <v>0</v>
      </c>
      <c r="Z235" s="38"/>
      <c r="AA235" s="38"/>
      <c r="AB235" s="39"/>
    </row>
    <row r="236" spans="1:28" s="13" customFormat="1" ht="22.5" hidden="1" customHeight="1" x14ac:dyDescent="0.2">
      <c r="A236" s="14" t="s">
        <v>116</v>
      </c>
      <c r="B236" s="27">
        <v>44022</v>
      </c>
      <c r="C236" s="15"/>
      <c r="D236" s="15" t="s">
        <v>124</v>
      </c>
      <c r="E236" s="15" t="s">
        <v>110</v>
      </c>
      <c r="F236" s="16"/>
      <c r="G236" s="16"/>
      <c r="H236" s="23">
        <v>228.2</v>
      </c>
      <c r="I236" s="17"/>
      <c r="J236" s="24">
        <v>47842</v>
      </c>
      <c r="K236" s="22" t="s">
        <v>73</v>
      </c>
      <c r="L236" s="21" t="str">
        <f>+(UPPER(TEXT(Tabla1162937946[[#This Row],[FECHA LLEGADA  (día/mes/año)]],"MMMM")))</f>
        <v>DICIEMBRE</v>
      </c>
      <c r="M236" s="21" t="str">
        <f>+(UPPER(TEXT(Tabla1162937946[[#This Row],[FECHA LLEGADA  (día/mes/año)]],"DDD")))</f>
        <v>SÁB</v>
      </c>
      <c r="N236" s="18">
        <v>44926</v>
      </c>
      <c r="O236" s="25">
        <v>0.33333333333333331</v>
      </c>
      <c r="P236" s="25">
        <v>0.70833333333333337</v>
      </c>
      <c r="Q236" s="19"/>
      <c r="R236" s="26" t="s">
        <v>79</v>
      </c>
      <c r="S236" s="26" t="s">
        <v>81</v>
      </c>
      <c r="T236" s="14" t="s">
        <v>81</v>
      </c>
      <c r="U236" s="15"/>
      <c r="V236" s="14"/>
      <c r="W236" s="14"/>
      <c r="X236" s="14"/>
      <c r="Y236" s="14">
        <f>SUM(Tabla1162937946[[#This Row],[PASAJEROS DESEMBARQUE ]:[PASAJEROS EN TRÁNSITO ]])</f>
        <v>0</v>
      </c>
      <c r="Z236" s="14"/>
      <c r="AA236" s="14"/>
      <c r="AB236" s="20"/>
    </row>
    <row r="237" spans="1:28" s="13" customFormat="1" ht="22.5" hidden="1" customHeight="1" x14ac:dyDescent="0.2">
      <c r="A237" s="14" t="s">
        <v>116</v>
      </c>
      <c r="B237" s="28"/>
      <c r="C237" s="29"/>
      <c r="D237" s="29" t="s">
        <v>145</v>
      </c>
      <c r="E237" s="29" t="s">
        <v>149</v>
      </c>
      <c r="F237" s="30"/>
      <c r="G237" s="30"/>
      <c r="H237" s="31">
        <v>111.57</v>
      </c>
      <c r="I237" s="32"/>
      <c r="J237" s="33">
        <v>2298</v>
      </c>
      <c r="K237" s="34" t="s">
        <v>73</v>
      </c>
      <c r="L237" s="21" t="str">
        <f>+(UPPER(TEXT(Tabla1162937946[[#This Row],[FECHA LLEGADA  (día/mes/año)]],"MMMM")))</f>
        <v>DICIEMBRE</v>
      </c>
      <c r="M237" s="21" t="str">
        <f>+(UPPER(TEXT(Tabla1162937946[[#This Row],[FECHA LLEGADA  (día/mes/año)]],"DDD")))</f>
        <v>SÁB</v>
      </c>
      <c r="N237" s="35">
        <v>44926</v>
      </c>
      <c r="O237" s="36">
        <v>0.25</v>
      </c>
      <c r="P237" s="36">
        <v>0.75</v>
      </c>
      <c r="Q237" s="37"/>
      <c r="R237" s="28" t="s">
        <v>80</v>
      </c>
      <c r="S237" s="28" t="s">
        <v>82</v>
      </c>
      <c r="T237" s="35" t="s">
        <v>81</v>
      </c>
      <c r="U237" s="29"/>
      <c r="V237" s="38"/>
      <c r="W237" s="38"/>
      <c r="X237" s="38"/>
      <c r="Y237" s="21">
        <f>SUM(Tabla1162937946[[#This Row],[PASAJEROS DESEMBARQUE ]:[PASAJEROS EN TRÁNSITO ]])</f>
        <v>0</v>
      </c>
      <c r="Z237" s="38"/>
      <c r="AA237" s="38"/>
      <c r="AB237" s="39"/>
    </row>
    <row r="238" spans="1:28" s="13" customFormat="1" ht="22.5" hidden="1" customHeight="1" x14ac:dyDescent="0.2">
      <c r="A238" s="14" t="s">
        <v>116</v>
      </c>
      <c r="B238" s="28"/>
      <c r="C238" s="29"/>
      <c r="D238" s="29" t="s">
        <v>145</v>
      </c>
      <c r="E238" s="29" t="s">
        <v>149</v>
      </c>
      <c r="F238" s="30"/>
      <c r="G238" s="30"/>
      <c r="H238" s="31">
        <v>111.57</v>
      </c>
      <c r="I238" s="32"/>
      <c r="J238" s="33">
        <v>2298</v>
      </c>
      <c r="K238" s="34" t="s">
        <v>73</v>
      </c>
      <c r="L238" s="21" t="str">
        <f>+(UPPER(TEXT(Tabla1162937946[[#This Row],[FECHA LLEGADA  (día/mes/año)]],"MMMM")))</f>
        <v>ENERO</v>
      </c>
      <c r="M238" s="21" t="str">
        <f>+(UPPER(TEXT(Tabla1162937946[[#This Row],[FECHA LLEGADA  (día/mes/año)]],"DDD")))</f>
        <v>SÁB</v>
      </c>
      <c r="N238" s="35">
        <v>44933</v>
      </c>
      <c r="O238" s="36">
        <v>0.25</v>
      </c>
      <c r="P238" s="36">
        <v>0.75</v>
      </c>
      <c r="Q238" s="37"/>
      <c r="R238" s="28" t="s">
        <v>80</v>
      </c>
      <c r="S238" s="28" t="s">
        <v>82</v>
      </c>
      <c r="T238" s="35" t="s">
        <v>81</v>
      </c>
      <c r="U238" s="29"/>
      <c r="V238" s="38"/>
      <c r="W238" s="38"/>
      <c r="X238" s="38"/>
      <c r="Y238" s="21">
        <f>SUM(Tabla1162937946[[#This Row],[PASAJEROS DESEMBARQUE ]:[PASAJEROS EN TRÁNSITO ]])</f>
        <v>0</v>
      </c>
      <c r="Z238" s="38"/>
      <c r="AA238" s="38"/>
      <c r="AB238" s="39"/>
    </row>
    <row r="239" spans="1:28" s="13" customFormat="1" ht="22.5" hidden="1" customHeight="1" x14ac:dyDescent="0.2">
      <c r="A239" s="14" t="s">
        <v>116</v>
      </c>
      <c r="B239" s="28">
        <v>44231</v>
      </c>
      <c r="C239" s="29"/>
      <c r="D239" s="29" t="s">
        <v>167</v>
      </c>
      <c r="E239" s="29" t="s">
        <v>61</v>
      </c>
      <c r="F239" s="30"/>
      <c r="G239" s="30"/>
      <c r="H239" s="31">
        <v>289.56</v>
      </c>
      <c r="I239" s="32"/>
      <c r="J239" s="33">
        <v>112894</v>
      </c>
      <c r="K239" s="34" t="s">
        <v>75</v>
      </c>
      <c r="L239" s="21" t="str">
        <f>+(UPPER(TEXT(Tabla1162937946[[#This Row],[FECHA LLEGADA  (día/mes/año)]],"MMMM")))</f>
        <v>ENERO</v>
      </c>
      <c r="M239" s="21" t="str">
        <f>+(UPPER(TEXT(Tabla1162937946[[#This Row],[FECHA LLEGADA  (día/mes/año)]],"DDD")))</f>
        <v>LUN</v>
      </c>
      <c r="N239" s="35">
        <v>44935</v>
      </c>
      <c r="O239" s="36">
        <v>0.29166666666666669</v>
      </c>
      <c r="P239" s="36">
        <v>0.79166666666666663</v>
      </c>
      <c r="Q239" s="37"/>
      <c r="R239" s="28" t="s">
        <v>79</v>
      </c>
      <c r="S239" s="28" t="s">
        <v>81</v>
      </c>
      <c r="T239" s="35" t="s">
        <v>81</v>
      </c>
      <c r="U239" s="29"/>
      <c r="V239" s="38"/>
      <c r="W239" s="38"/>
      <c r="X239" s="38"/>
      <c r="Y239" s="21">
        <f>SUM(Tabla1162937946[[#This Row],[PASAJEROS DESEMBARQUE ]:[PASAJEROS EN TRÁNSITO ]])</f>
        <v>0</v>
      </c>
      <c r="Z239" s="38"/>
      <c r="AA239" s="38"/>
      <c r="AB239" s="39"/>
    </row>
    <row r="240" spans="1:28" s="13" customFormat="1" ht="22.5" hidden="1" customHeight="1" x14ac:dyDescent="0.2">
      <c r="A240" s="14" t="s">
        <v>116</v>
      </c>
      <c r="B240" s="27">
        <v>44074</v>
      </c>
      <c r="C240" s="15"/>
      <c r="D240" s="15" t="s">
        <v>41</v>
      </c>
      <c r="E240" s="15" t="s">
        <v>62</v>
      </c>
      <c r="F240" s="16"/>
      <c r="G240" s="16"/>
      <c r="H240" s="23">
        <v>192.82</v>
      </c>
      <c r="I240" s="17"/>
      <c r="J240" s="24">
        <v>29008</v>
      </c>
      <c r="K240" s="22" t="s">
        <v>73</v>
      </c>
      <c r="L240" s="21" t="str">
        <f>+(UPPER(TEXT(Tabla1162937946[[#This Row],[FECHA LLEGADA  (día/mes/año)]],"MMMM")))</f>
        <v>ENERO</v>
      </c>
      <c r="M240" s="21" t="str">
        <f>+(UPPER(TEXT(Tabla1162937946[[#This Row],[FECHA LLEGADA  (día/mes/año)]],"DDD")))</f>
        <v>MIÉ</v>
      </c>
      <c r="N240" s="18">
        <v>44937</v>
      </c>
      <c r="O240" s="25">
        <v>0.33333333333333331</v>
      </c>
      <c r="P240" s="25" t="s">
        <v>78</v>
      </c>
      <c r="Q240" s="19"/>
      <c r="R240" s="26" t="s">
        <v>79</v>
      </c>
      <c r="S240" s="26" t="s">
        <v>82</v>
      </c>
      <c r="T240" s="14" t="s">
        <v>81</v>
      </c>
      <c r="U240" s="15"/>
      <c r="V240" s="14"/>
      <c r="W240" s="14"/>
      <c r="X240" s="14"/>
      <c r="Y240" s="14">
        <f>SUM(Tabla1162937946[[#This Row],[PASAJEROS DESEMBARQUE ]:[PASAJEROS EN TRÁNSITO ]])</f>
        <v>0</v>
      </c>
      <c r="Z240" s="14"/>
      <c r="AA240" s="14"/>
      <c r="AB240" s="20"/>
    </row>
    <row r="241" spans="1:28" s="13" customFormat="1" ht="22.5" hidden="1" customHeight="1" x14ac:dyDescent="0.2">
      <c r="A241" s="14" t="s">
        <v>116</v>
      </c>
      <c r="B241" s="27">
        <v>44130</v>
      </c>
      <c r="C241" s="15"/>
      <c r="D241" s="15" t="s">
        <v>40</v>
      </c>
      <c r="E241" s="15" t="s">
        <v>61</v>
      </c>
      <c r="F241" s="16"/>
      <c r="G241" s="16"/>
      <c r="H241" s="23">
        <v>294</v>
      </c>
      <c r="I241" s="17"/>
      <c r="J241" s="24">
        <v>92822</v>
      </c>
      <c r="K241" s="22" t="s">
        <v>75</v>
      </c>
      <c r="L241" s="21" t="str">
        <f>+(UPPER(TEXT(Tabla1162937946[[#This Row],[FECHA LLEGADA  (día/mes/año)]],"MMMM")))</f>
        <v>ENERO</v>
      </c>
      <c r="M241" s="21" t="str">
        <f>+(UPPER(TEXT(Tabla1162937946[[#This Row],[FECHA LLEGADA  (día/mes/año)]],"DDD")))</f>
        <v>MIÉ</v>
      </c>
      <c r="N241" s="18">
        <v>44937</v>
      </c>
      <c r="O241" s="25">
        <v>0.29166666666666669</v>
      </c>
      <c r="P241" s="25">
        <v>0.79166666666666663</v>
      </c>
      <c r="Q241" s="19"/>
      <c r="R241" s="26" t="s">
        <v>79</v>
      </c>
      <c r="S241" s="26" t="s">
        <v>81</v>
      </c>
      <c r="T241" s="14" t="s">
        <v>81</v>
      </c>
      <c r="U241" s="15"/>
      <c r="V241" s="14"/>
      <c r="W241" s="14"/>
      <c r="X241" s="14"/>
      <c r="Y241" s="14">
        <f>SUM(Tabla1162937946[[#This Row],[PASAJEROS DESEMBARQUE ]:[PASAJEROS EN TRÁNSITO ]])</f>
        <v>0</v>
      </c>
      <c r="Z241" s="14"/>
      <c r="AA241" s="14"/>
      <c r="AB241" s="20"/>
    </row>
    <row r="242" spans="1:28" s="13" customFormat="1" ht="22.5" hidden="1" customHeight="1" x14ac:dyDescent="0.2">
      <c r="A242" s="14" t="s">
        <v>116</v>
      </c>
      <c r="B242" s="27">
        <v>44074</v>
      </c>
      <c r="C242" s="15"/>
      <c r="D242" s="15" t="s">
        <v>41</v>
      </c>
      <c r="E242" s="15" t="s">
        <v>62</v>
      </c>
      <c r="F242" s="16"/>
      <c r="G242" s="16"/>
      <c r="H242" s="23">
        <v>192.82</v>
      </c>
      <c r="I242" s="17"/>
      <c r="J242" s="24">
        <v>29008</v>
      </c>
      <c r="K242" s="22" t="s">
        <v>73</v>
      </c>
      <c r="L242" s="21" t="str">
        <f>+(UPPER(TEXT(Tabla1162937946[[#This Row],[FECHA LLEGADA  (día/mes/año)]],"MMMM")))</f>
        <v>ENERO</v>
      </c>
      <c r="M242" s="21" t="str">
        <f>+(UPPER(TEXT(Tabla1162937946[[#This Row],[FECHA LLEGADA  (día/mes/año)]],"DDD")))</f>
        <v>JUE</v>
      </c>
      <c r="N242" s="18">
        <v>44938</v>
      </c>
      <c r="O242" s="25" t="s">
        <v>78</v>
      </c>
      <c r="P242" s="25" t="s">
        <v>78</v>
      </c>
      <c r="Q242" s="19"/>
      <c r="R242" s="26" t="s">
        <v>79</v>
      </c>
      <c r="S242" s="26" t="s">
        <v>82</v>
      </c>
      <c r="T242" s="14" t="s">
        <v>81</v>
      </c>
      <c r="U242" s="15"/>
      <c r="V242" s="14"/>
      <c r="W242" s="14"/>
      <c r="X242" s="14"/>
      <c r="Y242" s="14">
        <f>SUM(Tabla1162937946[[#This Row],[PASAJEROS DESEMBARQUE ]:[PASAJEROS EN TRÁNSITO ]])</f>
        <v>0</v>
      </c>
      <c r="Z242" s="14"/>
      <c r="AA242" s="14"/>
      <c r="AB242" s="20"/>
    </row>
    <row r="243" spans="1:28" s="13" customFormat="1" ht="22.5" hidden="1" customHeight="1" x14ac:dyDescent="0.2">
      <c r="A243" s="14" t="s">
        <v>116</v>
      </c>
      <c r="B243" s="27">
        <v>44074</v>
      </c>
      <c r="C243" s="15"/>
      <c r="D243" s="15" t="s">
        <v>41</v>
      </c>
      <c r="E243" s="15" t="s">
        <v>62</v>
      </c>
      <c r="F243" s="16"/>
      <c r="G243" s="16"/>
      <c r="H243" s="23">
        <v>192.82</v>
      </c>
      <c r="I243" s="17"/>
      <c r="J243" s="24">
        <v>29008</v>
      </c>
      <c r="K243" s="22" t="s">
        <v>73</v>
      </c>
      <c r="L243" s="21" t="str">
        <f>+(UPPER(TEXT(Tabla1162937946[[#This Row],[FECHA LLEGADA  (día/mes/año)]],"MMMM")))</f>
        <v>ENERO</v>
      </c>
      <c r="M243" s="21" t="str">
        <f>+(UPPER(TEXT(Tabla1162937946[[#This Row],[FECHA LLEGADA  (día/mes/año)]],"DDD")))</f>
        <v>VIE</v>
      </c>
      <c r="N243" s="18">
        <v>44939</v>
      </c>
      <c r="O243" s="25" t="s">
        <v>78</v>
      </c>
      <c r="P243" s="25">
        <v>0.875</v>
      </c>
      <c r="Q243" s="19"/>
      <c r="R243" s="26" t="s">
        <v>79</v>
      </c>
      <c r="S243" s="26" t="s">
        <v>82</v>
      </c>
      <c r="T243" s="14" t="s">
        <v>81</v>
      </c>
      <c r="U243" s="15"/>
      <c r="V243" s="14"/>
      <c r="W243" s="14"/>
      <c r="X243" s="14"/>
      <c r="Y243" s="14">
        <f>SUM(Tabla1162937946[[#This Row],[PASAJEROS DESEMBARQUE ]:[PASAJEROS EN TRÁNSITO ]])</f>
        <v>0</v>
      </c>
      <c r="Z243" s="14"/>
      <c r="AA243" s="14"/>
      <c r="AB243" s="20"/>
    </row>
    <row r="244" spans="1:28" s="13" customFormat="1" ht="22.5" hidden="1" customHeight="1" x14ac:dyDescent="0.2">
      <c r="A244" s="14" t="s">
        <v>116</v>
      </c>
      <c r="B244" s="28">
        <v>44231</v>
      </c>
      <c r="C244" s="29"/>
      <c r="D244" s="29" t="s">
        <v>131</v>
      </c>
      <c r="E244" s="15" t="s">
        <v>60</v>
      </c>
      <c r="F244" s="16"/>
      <c r="G244" s="16"/>
      <c r="H244" s="23">
        <v>285.42</v>
      </c>
      <c r="I244" s="17"/>
      <c r="J244" s="24">
        <v>82820</v>
      </c>
      <c r="K244" s="22" t="s">
        <v>75</v>
      </c>
      <c r="L244" s="21" t="str">
        <f>+(UPPER(TEXT(Tabla1162937946[[#This Row],[FECHA LLEGADA  (día/mes/año)]],"MMMM")))</f>
        <v>ENERO</v>
      </c>
      <c r="M244" s="21" t="str">
        <f>+(UPPER(TEXT(Tabla1162937946[[#This Row],[FECHA LLEGADA  (día/mes/año)]],"DDD")))</f>
        <v>VIE</v>
      </c>
      <c r="N244" s="35">
        <v>44939</v>
      </c>
      <c r="O244" s="36">
        <v>0.29166666666666669</v>
      </c>
      <c r="P244" s="36">
        <v>0.70833333333333337</v>
      </c>
      <c r="Q244" s="37"/>
      <c r="R244" s="28" t="s">
        <v>80</v>
      </c>
      <c r="S244" s="28" t="s">
        <v>81</v>
      </c>
      <c r="T244" s="35" t="s">
        <v>81</v>
      </c>
      <c r="U244" s="29"/>
      <c r="V244" s="38"/>
      <c r="W244" s="38"/>
      <c r="X244" s="38"/>
      <c r="Y244" s="21">
        <f>SUM(Tabla1162937946[[#This Row],[PASAJEROS DESEMBARQUE ]:[PASAJEROS EN TRÁNSITO ]])</f>
        <v>0</v>
      </c>
      <c r="Z244" s="38"/>
      <c r="AA244" s="38"/>
      <c r="AB244" s="39"/>
    </row>
    <row r="245" spans="1:28" s="13" customFormat="1" ht="22.5" hidden="1" customHeight="1" x14ac:dyDescent="0.2">
      <c r="A245" s="14" t="s">
        <v>116</v>
      </c>
      <c r="B245" s="27">
        <v>43981</v>
      </c>
      <c r="C245" s="15"/>
      <c r="D245" s="15" t="s">
        <v>123</v>
      </c>
      <c r="E245" s="15" t="s">
        <v>127</v>
      </c>
      <c r="F245" s="16"/>
      <c r="G245" s="16"/>
      <c r="H245" s="23">
        <v>224</v>
      </c>
      <c r="I245" s="17"/>
      <c r="J245" s="24">
        <v>56182</v>
      </c>
      <c r="K245" s="22" t="s">
        <v>74</v>
      </c>
      <c r="L245" s="21" t="str">
        <f>+(UPPER(TEXT(Tabla1162937946[[#This Row],[FECHA LLEGADA  (día/mes/año)]],"MMMM")))</f>
        <v>ENERO</v>
      </c>
      <c r="M245" s="21" t="str">
        <f>+(UPPER(TEXT(Tabla1162937946[[#This Row],[FECHA LLEGADA  (día/mes/año)]],"DDD")))</f>
        <v>SÁB</v>
      </c>
      <c r="N245" s="18">
        <v>44940</v>
      </c>
      <c r="O245" s="25">
        <v>0.375</v>
      </c>
      <c r="P245" s="25">
        <v>0.91666666666666663</v>
      </c>
      <c r="Q245" s="19"/>
      <c r="R245" s="26" t="s">
        <v>79</v>
      </c>
      <c r="S245" s="26" t="s">
        <v>81</v>
      </c>
      <c r="T245" s="14" t="s">
        <v>81</v>
      </c>
      <c r="U245" s="15"/>
      <c r="V245" s="14"/>
      <c r="W245" s="14"/>
      <c r="X245" s="14"/>
      <c r="Y245" s="14">
        <f>SUM(Tabla1162937946[[#This Row],[PASAJEROS DESEMBARQUE ]:[PASAJEROS EN TRÁNSITO ]])</f>
        <v>0</v>
      </c>
      <c r="Z245" s="14"/>
      <c r="AA245" s="14"/>
      <c r="AB245" s="20"/>
    </row>
    <row r="246" spans="1:28" s="13" customFormat="1" ht="22.5" hidden="1" customHeight="1" x14ac:dyDescent="0.2">
      <c r="A246" s="14" t="s">
        <v>116</v>
      </c>
      <c r="B246" s="28"/>
      <c r="C246" s="29"/>
      <c r="D246" s="29" t="s">
        <v>145</v>
      </c>
      <c r="E246" s="29" t="s">
        <v>149</v>
      </c>
      <c r="F246" s="30"/>
      <c r="G246" s="30"/>
      <c r="H246" s="31">
        <v>111.57</v>
      </c>
      <c r="I246" s="32"/>
      <c r="J246" s="33">
        <v>2298</v>
      </c>
      <c r="K246" s="34" t="s">
        <v>73</v>
      </c>
      <c r="L246" s="21" t="str">
        <f>+(UPPER(TEXT(Tabla1162937946[[#This Row],[FECHA LLEGADA  (día/mes/año)]],"MMMM")))</f>
        <v>ENERO</v>
      </c>
      <c r="M246" s="21" t="str">
        <f>+(UPPER(TEXT(Tabla1162937946[[#This Row],[FECHA LLEGADA  (día/mes/año)]],"DDD")))</f>
        <v>SÁB</v>
      </c>
      <c r="N246" s="35">
        <v>44940</v>
      </c>
      <c r="O246" s="36">
        <v>0.25</v>
      </c>
      <c r="P246" s="36">
        <v>0.75</v>
      </c>
      <c r="Q246" s="37"/>
      <c r="R246" s="28" t="s">
        <v>80</v>
      </c>
      <c r="S246" s="28" t="s">
        <v>82</v>
      </c>
      <c r="T246" s="35" t="s">
        <v>81</v>
      </c>
      <c r="U246" s="29"/>
      <c r="V246" s="38"/>
      <c r="W246" s="38"/>
      <c r="X246" s="38"/>
      <c r="Y246" s="21">
        <f>SUM(Tabla1162937946[[#This Row],[PASAJEROS DESEMBARQUE ]:[PASAJEROS EN TRÁNSITO ]])</f>
        <v>0</v>
      </c>
      <c r="Z246" s="38"/>
      <c r="AA246" s="38"/>
      <c r="AB246" s="39"/>
    </row>
    <row r="247" spans="1:28" s="13" customFormat="1" ht="22.5" hidden="1" customHeight="1" x14ac:dyDescent="0.2">
      <c r="A247" s="14" t="s">
        <v>116</v>
      </c>
      <c r="B247" s="27">
        <v>43993</v>
      </c>
      <c r="C247" s="15"/>
      <c r="D247" s="15" t="s">
        <v>122</v>
      </c>
      <c r="E247" s="15" t="s">
        <v>59</v>
      </c>
      <c r="F247" s="16"/>
      <c r="G247" s="16"/>
      <c r="H247" s="23">
        <v>333.46</v>
      </c>
      <c r="I247" s="17"/>
      <c r="J247" s="24">
        <v>167725</v>
      </c>
      <c r="K247" s="22" t="s">
        <v>74</v>
      </c>
      <c r="L247" s="21" t="str">
        <f>+(UPPER(TEXT(Tabla1162937946[[#This Row],[FECHA LLEGADA  (día/mes/año)]],"MMMM")))</f>
        <v>ENERO</v>
      </c>
      <c r="M247" s="21" t="str">
        <f>+(UPPER(TEXT(Tabla1162937946[[#This Row],[FECHA LLEGADA  (día/mes/año)]],"DDD")))</f>
        <v>MAR</v>
      </c>
      <c r="N247" s="18">
        <v>44943</v>
      </c>
      <c r="O247" s="25">
        <v>0.29166666666666669</v>
      </c>
      <c r="P247" s="25">
        <v>0.70833333333333337</v>
      </c>
      <c r="Q247" s="19"/>
      <c r="R247" s="26" t="s">
        <v>80</v>
      </c>
      <c r="S247" s="26" t="s">
        <v>81</v>
      </c>
      <c r="T247" s="14" t="s">
        <v>81</v>
      </c>
      <c r="U247" s="15"/>
      <c r="V247" s="14"/>
      <c r="W247" s="14"/>
      <c r="X247" s="14"/>
      <c r="Y247" s="14">
        <f>SUM(Tabla1162937946[[#This Row],[PASAJEROS DESEMBARQUE ]:[PASAJEROS EN TRÁNSITO ]])</f>
        <v>0</v>
      </c>
      <c r="Z247" s="14"/>
      <c r="AA247" s="14"/>
      <c r="AB247" s="20"/>
    </row>
    <row r="248" spans="1:28" s="13" customFormat="1" ht="22.5" hidden="1" customHeight="1" x14ac:dyDescent="0.2">
      <c r="A248" s="14" t="s">
        <v>116</v>
      </c>
      <c r="B248" s="27">
        <v>44076</v>
      </c>
      <c r="C248" s="15"/>
      <c r="D248" s="15" t="s">
        <v>125</v>
      </c>
      <c r="E248" s="15" t="s">
        <v>128</v>
      </c>
      <c r="F248" s="16"/>
      <c r="G248" s="16"/>
      <c r="H248" s="23">
        <v>190</v>
      </c>
      <c r="I248" s="17"/>
      <c r="J248" s="24">
        <v>24500</v>
      </c>
      <c r="K248" s="22" t="s">
        <v>76</v>
      </c>
      <c r="L248" s="21" t="str">
        <f>+(UPPER(TEXT(Tabla1162937946[[#This Row],[FECHA LLEGADA  (día/mes/año)]],"MMMM")))</f>
        <v>ENERO</v>
      </c>
      <c r="M248" s="21" t="str">
        <f>+(UPPER(TEXT(Tabla1162937946[[#This Row],[FECHA LLEGADA  (día/mes/año)]],"DDD")))</f>
        <v>SÁB</v>
      </c>
      <c r="N248" s="18">
        <v>44947</v>
      </c>
      <c r="O248" s="25">
        <v>0.25</v>
      </c>
      <c r="P248" s="25">
        <v>0.95833333333333337</v>
      </c>
      <c r="Q248" s="19"/>
      <c r="R248" s="26" t="s">
        <v>80</v>
      </c>
      <c r="S248" s="26" t="s">
        <v>82</v>
      </c>
      <c r="T248" s="14" t="s">
        <v>81</v>
      </c>
      <c r="U248" s="15"/>
      <c r="V248" s="14"/>
      <c r="W248" s="14"/>
      <c r="X248" s="14"/>
      <c r="Y248" s="14">
        <f>SUM(Tabla1162937946[[#This Row],[PASAJEROS DESEMBARQUE ]:[PASAJEROS EN TRÁNSITO ]])</f>
        <v>0</v>
      </c>
      <c r="Z248" s="14"/>
      <c r="AA248" s="14"/>
      <c r="AB248" s="20"/>
    </row>
    <row r="249" spans="1:28" s="13" customFormat="1" ht="22.5" hidden="1" customHeight="1" x14ac:dyDescent="0.2">
      <c r="A249" s="14" t="s">
        <v>116</v>
      </c>
      <c r="B249" s="28"/>
      <c r="C249" s="29"/>
      <c r="D249" s="29" t="s">
        <v>145</v>
      </c>
      <c r="E249" s="29" t="s">
        <v>149</v>
      </c>
      <c r="F249" s="30"/>
      <c r="G249" s="30"/>
      <c r="H249" s="31">
        <v>111.57</v>
      </c>
      <c r="I249" s="32"/>
      <c r="J249" s="33">
        <v>2298</v>
      </c>
      <c r="K249" s="34" t="s">
        <v>73</v>
      </c>
      <c r="L249" s="21" t="str">
        <f>+(UPPER(TEXT(Tabla1162937946[[#This Row],[FECHA LLEGADA  (día/mes/año)]],"MMMM")))</f>
        <v>ENERO</v>
      </c>
      <c r="M249" s="21" t="str">
        <f>+(UPPER(TEXT(Tabla1162937946[[#This Row],[FECHA LLEGADA  (día/mes/año)]],"DDD")))</f>
        <v>SÁB</v>
      </c>
      <c r="N249" s="35">
        <v>44947</v>
      </c>
      <c r="O249" s="36">
        <v>0.25</v>
      </c>
      <c r="P249" s="36">
        <v>0.75</v>
      </c>
      <c r="Q249" s="37"/>
      <c r="R249" s="28" t="s">
        <v>80</v>
      </c>
      <c r="S249" s="28" t="s">
        <v>82</v>
      </c>
      <c r="T249" s="35" t="s">
        <v>81</v>
      </c>
      <c r="U249" s="29"/>
      <c r="V249" s="38"/>
      <c r="W249" s="38"/>
      <c r="X249" s="38"/>
      <c r="Y249" s="21">
        <f>SUM(Tabla1162937946[[#This Row],[PASAJEROS DESEMBARQUE ]:[PASAJEROS EN TRÁNSITO ]])</f>
        <v>0</v>
      </c>
      <c r="Z249" s="38"/>
      <c r="AA249" s="38"/>
      <c r="AB249" s="39"/>
    </row>
    <row r="250" spans="1:28" s="13" customFormat="1" ht="22.5" hidden="1" customHeight="1" x14ac:dyDescent="0.2">
      <c r="A250" s="14" t="s">
        <v>116</v>
      </c>
      <c r="B250" s="28"/>
      <c r="C250" s="29"/>
      <c r="D250" s="29" t="s">
        <v>145</v>
      </c>
      <c r="E250" s="29" t="s">
        <v>149</v>
      </c>
      <c r="F250" s="30"/>
      <c r="G250" s="30"/>
      <c r="H250" s="31">
        <v>111.57</v>
      </c>
      <c r="I250" s="32"/>
      <c r="J250" s="33">
        <v>2298</v>
      </c>
      <c r="K250" s="34" t="s">
        <v>73</v>
      </c>
      <c r="L250" s="21" t="str">
        <f>+(UPPER(TEXT(Tabla1162937946[[#This Row],[FECHA LLEGADA  (día/mes/año)]],"MMMM")))</f>
        <v>ENERO</v>
      </c>
      <c r="M250" s="21" t="str">
        <f>+(UPPER(TEXT(Tabla1162937946[[#This Row],[FECHA LLEGADA  (día/mes/año)]],"DDD")))</f>
        <v>SÁB</v>
      </c>
      <c r="N250" s="35">
        <v>44947</v>
      </c>
      <c r="O250" s="36">
        <v>0.25</v>
      </c>
      <c r="P250" s="36">
        <v>0.75</v>
      </c>
      <c r="Q250" s="37"/>
      <c r="R250" s="28" t="s">
        <v>80</v>
      </c>
      <c r="S250" s="28" t="s">
        <v>82</v>
      </c>
      <c r="T250" s="35" t="s">
        <v>81</v>
      </c>
      <c r="U250" s="29"/>
      <c r="V250" s="38"/>
      <c r="W250" s="38"/>
      <c r="X250" s="38"/>
      <c r="Y250" s="21">
        <f>SUM(Tabla1162937946[[#This Row],[PASAJEROS DESEMBARQUE ]:[PASAJEROS EN TRÁNSITO ]])</f>
        <v>0</v>
      </c>
      <c r="Z250" s="38"/>
      <c r="AA250" s="38"/>
      <c r="AB250" s="39"/>
    </row>
    <row r="251" spans="1:28" s="13" customFormat="1" ht="22.5" hidden="1" customHeight="1" x14ac:dyDescent="0.2">
      <c r="A251" s="14" t="s">
        <v>116</v>
      </c>
      <c r="B251" s="27">
        <v>43993</v>
      </c>
      <c r="C251" s="15"/>
      <c r="D251" s="15" t="s">
        <v>86</v>
      </c>
      <c r="E251" s="15" t="s">
        <v>59</v>
      </c>
      <c r="F251" s="16"/>
      <c r="G251" s="16"/>
      <c r="H251" s="23">
        <v>294.10000000000002</v>
      </c>
      <c r="I251" s="17"/>
      <c r="J251" s="24">
        <v>93502</v>
      </c>
      <c r="K251" s="22" t="s">
        <v>74</v>
      </c>
      <c r="L251" s="21" t="str">
        <f>+(UPPER(TEXT(Tabla1162937946[[#This Row],[FECHA LLEGADA  (día/mes/año)]],"MMMM")))</f>
        <v>ENERO</v>
      </c>
      <c r="M251" s="21" t="str">
        <f>+(UPPER(TEXT(Tabla1162937946[[#This Row],[FECHA LLEGADA  (día/mes/año)]],"DDD")))</f>
        <v>LUN</v>
      </c>
      <c r="N251" s="18">
        <v>44949</v>
      </c>
      <c r="O251" s="25">
        <v>0.25</v>
      </c>
      <c r="P251" s="25">
        <v>0.75</v>
      </c>
      <c r="Q251" s="19"/>
      <c r="R251" s="26" t="s">
        <v>80</v>
      </c>
      <c r="S251" s="26" t="s">
        <v>81</v>
      </c>
      <c r="T251" s="14" t="s">
        <v>81</v>
      </c>
      <c r="U251" s="15"/>
      <c r="V251" s="14"/>
      <c r="W251" s="14"/>
      <c r="X251" s="14"/>
      <c r="Y251" s="14">
        <f>SUM(Tabla1162937946[[#This Row],[PASAJEROS DESEMBARQUE ]:[PASAJEROS EN TRÁNSITO ]])</f>
        <v>0</v>
      </c>
      <c r="Z251" s="14"/>
      <c r="AA251" s="14"/>
      <c r="AB251" s="20"/>
    </row>
    <row r="252" spans="1:28" s="13" customFormat="1" ht="22.5" hidden="1" customHeight="1" x14ac:dyDescent="0.2">
      <c r="A252" s="14" t="s">
        <v>116</v>
      </c>
      <c r="B252" s="28">
        <v>44242</v>
      </c>
      <c r="C252" s="29"/>
      <c r="D252" s="15" t="s">
        <v>99</v>
      </c>
      <c r="E252" s="15" t="s">
        <v>61</v>
      </c>
      <c r="F252" s="16"/>
      <c r="G252" s="16"/>
      <c r="H252" s="23">
        <v>290</v>
      </c>
      <c r="I252" s="17"/>
      <c r="J252" s="24">
        <v>113000</v>
      </c>
      <c r="K252" s="22" t="s">
        <v>75</v>
      </c>
      <c r="L252" s="21" t="str">
        <f>+(UPPER(TEXT(Tabla1162937946[[#This Row],[FECHA LLEGADA  (día/mes/año)]],"MMMM")))</f>
        <v>ENERO</v>
      </c>
      <c r="M252" s="21" t="str">
        <f>+(UPPER(TEXT(Tabla1162937946[[#This Row],[FECHA LLEGADA  (día/mes/año)]],"DDD")))</f>
        <v>MAR</v>
      </c>
      <c r="N252" s="35">
        <v>44950</v>
      </c>
      <c r="O252" s="36">
        <v>0.29166666666666669</v>
      </c>
      <c r="P252" s="36">
        <v>0.79166666666666663</v>
      </c>
      <c r="Q252" s="37"/>
      <c r="R252" s="28" t="s">
        <v>79</v>
      </c>
      <c r="S252" s="28" t="s">
        <v>81</v>
      </c>
      <c r="T252" s="35" t="s">
        <v>81</v>
      </c>
      <c r="U252" s="29"/>
      <c r="V252" s="38"/>
      <c r="W252" s="38"/>
      <c r="X252" s="38"/>
      <c r="Y252" s="21">
        <f>SUM(Tabla1162937946[[#This Row],[PASAJEROS DESEMBARQUE ]:[PASAJEROS EN TRÁNSITO ]])</f>
        <v>0</v>
      </c>
      <c r="Z252" s="38"/>
      <c r="AA252" s="38"/>
      <c r="AB252" s="39"/>
    </row>
    <row r="253" spans="1:28" s="13" customFormat="1" ht="22.5" hidden="1" customHeight="1" x14ac:dyDescent="0.2">
      <c r="A253" s="14" t="s">
        <v>116</v>
      </c>
      <c r="B253" s="28">
        <v>44231</v>
      </c>
      <c r="C253" s="29"/>
      <c r="D253" s="29" t="s">
        <v>167</v>
      </c>
      <c r="E253" s="29" t="s">
        <v>61</v>
      </c>
      <c r="F253" s="30"/>
      <c r="G253" s="30"/>
      <c r="H253" s="31">
        <v>289.56</v>
      </c>
      <c r="I253" s="32"/>
      <c r="J253" s="33">
        <v>112894</v>
      </c>
      <c r="K253" s="34" t="s">
        <v>75</v>
      </c>
      <c r="L253" s="21" t="str">
        <f>+(UPPER(TEXT(Tabla1162937946[[#This Row],[FECHA LLEGADA  (día/mes/año)]],"MMMM")))</f>
        <v>ENERO</v>
      </c>
      <c r="M253" s="21" t="str">
        <f>+(UPPER(TEXT(Tabla1162937946[[#This Row],[FECHA LLEGADA  (día/mes/año)]],"DDD")))</f>
        <v>MIÉ</v>
      </c>
      <c r="N253" s="35">
        <v>44951</v>
      </c>
      <c r="O253" s="36">
        <v>0.29166666666666669</v>
      </c>
      <c r="P253" s="36">
        <v>0.79166666666666663</v>
      </c>
      <c r="Q253" s="37"/>
      <c r="R253" s="28" t="s">
        <v>79</v>
      </c>
      <c r="S253" s="28" t="s">
        <v>81</v>
      </c>
      <c r="T253" s="35" t="s">
        <v>81</v>
      </c>
      <c r="U253" s="29"/>
      <c r="V253" s="38"/>
      <c r="W253" s="38"/>
      <c r="X253" s="38"/>
      <c r="Y253" s="21">
        <f>SUM(Tabla1162937946[[#This Row],[PASAJEROS DESEMBARQUE ]:[PASAJEROS EN TRÁNSITO ]])</f>
        <v>0</v>
      </c>
      <c r="Z253" s="38"/>
      <c r="AA253" s="38"/>
      <c r="AB253" s="39"/>
    </row>
    <row r="254" spans="1:28" s="13" customFormat="1" ht="22.5" hidden="1" customHeight="1" x14ac:dyDescent="0.2">
      <c r="A254" s="14" t="s">
        <v>116</v>
      </c>
      <c r="B254" s="27">
        <v>44076</v>
      </c>
      <c r="C254" s="15"/>
      <c r="D254" s="15" t="s">
        <v>125</v>
      </c>
      <c r="E254" s="15" t="s">
        <v>128</v>
      </c>
      <c r="F254" s="16"/>
      <c r="G254" s="16"/>
      <c r="H254" s="23">
        <v>190</v>
      </c>
      <c r="I254" s="17"/>
      <c r="J254" s="24">
        <v>24500</v>
      </c>
      <c r="K254" s="22" t="s">
        <v>76</v>
      </c>
      <c r="L254" s="21" t="str">
        <f>+(UPPER(TEXT(Tabla1162937946[[#This Row],[FECHA LLEGADA  (día/mes/año)]],"MMMM")))</f>
        <v>ENERO</v>
      </c>
      <c r="M254" s="21" t="str">
        <f>+(UPPER(TEXT(Tabla1162937946[[#This Row],[FECHA LLEGADA  (día/mes/año)]],"DDD")))</f>
        <v>SÁB</v>
      </c>
      <c r="N254" s="18">
        <v>44954</v>
      </c>
      <c r="O254" s="25">
        <v>0.25</v>
      </c>
      <c r="P254" s="25">
        <v>0.95833333333333337</v>
      </c>
      <c r="Q254" s="19"/>
      <c r="R254" s="26" t="s">
        <v>80</v>
      </c>
      <c r="S254" s="26" t="s">
        <v>82</v>
      </c>
      <c r="T254" s="14" t="s">
        <v>81</v>
      </c>
      <c r="U254" s="15"/>
      <c r="V254" s="14"/>
      <c r="W254" s="14"/>
      <c r="X254" s="14"/>
      <c r="Y254" s="14">
        <f>SUM(Tabla1162937946[[#This Row],[PASAJEROS DESEMBARQUE ]:[PASAJEROS EN TRÁNSITO ]])</f>
        <v>0</v>
      </c>
      <c r="Z254" s="14"/>
      <c r="AA254" s="14"/>
      <c r="AB254" s="20"/>
    </row>
    <row r="255" spans="1:28" s="13" customFormat="1" ht="22.5" hidden="1" customHeight="1" x14ac:dyDescent="0.2">
      <c r="A255" s="14" t="s">
        <v>116</v>
      </c>
      <c r="B255" s="28"/>
      <c r="C255" s="29"/>
      <c r="D255" s="29" t="s">
        <v>145</v>
      </c>
      <c r="E255" s="29" t="s">
        <v>149</v>
      </c>
      <c r="F255" s="30"/>
      <c r="G255" s="30"/>
      <c r="H255" s="31">
        <v>111.57</v>
      </c>
      <c r="I255" s="32"/>
      <c r="J255" s="33">
        <v>2298</v>
      </c>
      <c r="K255" s="34" t="s">
        <v>73</v>
      </c>
      <c r="L255" s="21" t="str">
        <f>+(UPPER(TEXT(Tabla1162937946[[#This Row],[FECHA LLEGADA  (día/mes/año)]],"MMMM")))</f>
        <v>ENERO</v>
      </c>
      <c r="M255" s="21" t="str">
        <f>+(UPPER(TEXT(Tabla1162937946[[#This Row],[FECHA LLEGADA  (día/mes/año)]],"DDD")))</f>
        <v>SÁB</v>
      </c>
      <c r="N255" s="35">
        <v>44954</v>
      </c>
      <c r="O255" s="36">
        <v>0.25</v>
      </c>
      <c r="P255" s="36">
        <v>0.75</v>
      </c>
      <c r="Q255" s="37"/>
      <c r="R255" s="28" t="s">
        <v>80</v>
      </c>
      <c r="S255" s="28" t="s">
        <v>82</v>
      </c>
      <c r="T255" s="35" t="s">
        <v>81</v>
      </c>
      <c r="U255" s="29"/>
      <c r="V255" s="38"/>
      <c r="W255" s="38"/>
      <c r="X255" s="38"/>
      <c r="Y255" s="21">
        <f>SUM(Tabla1162937946[[#This Row],[PASAJEROS DESEMBARQUE ]:[PASAJEROS EN TRÁNSITO ]])</f>
        <v>0</v>
      </c>
      <c r="Z255" s="38"/>
      <c r="AA255" s="38"/>
      <c r="AB255" s="39"/>
    </row>
    <row r="256" spans="1:28" s="13" customFormat="1" ht="22.5" hidden="1" customHeight="1" x14ac:dyDescent="0.2">
      <c r="A256" s="14" t="s">
        <v>116</v>
      </c>
      <c r="B256" s="27">
        <v>43993</v>
      </c>
      <c r="C256" s="15"/>
      <c r="D256" s="15" t="s">
        <v>122</v>
      </c>
      <c r="E256" s="15" t="s">
        <v>59</v>
      </c>
      <c r="F256" s="16"/>
      <c r="G256" s="16"/>
      <c r="H256" s="23">
        <v>333.46</v>
      </c>
      <c r="I256" s="17"/>
      <c r="J256" s="24">
        <v>167725</v>
      </c>
      <c r="K256" s="22" t="s">
        <v>74</v>
      </c>
      <c r="L256" s="21" t="str">
        <f>+(UPPER(TEXT(Tabla1162937946[[#This Row],[FECHA LLEGADA  (día/mes/año)]],"MMMM")))</f>
        <v>ENERO</v>
      </c>
      <c r="M256" s="21" t="str">
        <f>+(UPPER(TEXT(Tabla1162937946[[#This Row],[FECHA LLEGADA  (día/mes/año)]],"DDD")))</f>
        <v>LUN</v>
      </c>
      <c r="N256" s="18">
        <v>44956</v>
      </c>
      <c r="O256" s="25">
        <v>0.29166666666666669</v>
      </c>
      <c r="P256" s="25">
        <v>0.70833333333333337</v>
      </c>
      <c r="Q256" s="19"/>
      <c r="R256" s="26" t="s">
        <v>80</v>
      </c>
      <c r="S256" s="26" t="s">
        <v>81</v>
      </c>
      <c r="T256" s="14" t="s">
        <v>81</v>
      </c>
      <c r="U256" s="15"/>
      <c r="V256" s="14"/>
      <c r="W256" s="14"/>
      <c r="X256" s="14"/>
      <c r="Y256" s="14">
        <f>SUM(Tabla1162937946[[#This Row],[PASAJEROS DESEMBARQUE ]:[PASAJEROS EN TRÁNSITO ]])</f>
        <v>0</v>
      </c>
      <c r="Z256" s="14"/>
      <c r="AA256" s="14"/>
      <c r="AB256" s="20"/>
    </row>
    <row r="257" spans="1:28" s="13" customFormat="1" ht="22.5" hidden="1" customHeight="1" x14ac:dyDescent="0.2">
      <c r="A257" s="14" t="s">
        <v>116</v>
      </c>
      <c r="B257" s="27">
        <v>44022</v>
      </c>
      <c r="C257" s="15"/>
      <c r="D257" s="15" t="s">
        <v>45</v>
      </c>
      <c r="E257" s="15" t="s">
        <v>62</v>
      </c>
      <c r="F257" s="16"/>
      <c r="G257" s="16"/>
      <c r="H257" s="23">
        <v>205.46</v>
      </c>
      <c r="I257" s="17"/>
      <c r="J257" s="24">
        <v>28518</v>
      </c>
      <c r="K257" s="22" t="s">
        <v>73</v>
      </c>
      <c r="L257" s="21" t="str">
        <f>+(UPPER(TEXT(Tabla1162937946[[#This Row],[FECHA LLEGADA  (día/mes/año)]],"MMMM")))</f>
        <v>FEBRERO</v>
      </c>
      <c r="M257" s="21" t="str">
        <f>+(UPPER(TEXT(Tabla1162937946[[#This Row],[FECHA LLEGADA  (día/mes/año)]],"DDD")))</f>
        <v>JUE</v>
      </c>
      <c r="N257" s="18">
        <v>44959</v>
      </c>
      <c r="O257" s="25">
        <v>0.25</v>
      </c>
      <c r="P257" s="25">
        <v>0.79166666666666663</v>
      </c>
      <c r="Q257" s="19"/>
      <c r="R257" s="26" t="s">
        <v>79</v>
      </c>
      <c r="S257" s="26" t="s">
        <v>81</v>
      </c>
      <c r="T257" s="14" t="s">
        <v>81</v>
      </c>
      <c r="U257" s="15"/>
      <c r="V257" s="14"/>
      <c r="W257" s="14"/>
      <c r="X257" s="14"/>
      <c r="Y257" s="14">
        <f>SUM(Tabla1162937946[[#This Row],[PASAJEROS DESEMBARQUE ]:[PASAJEROS EN TRÁNSITO ]])</f>
        <v>0</v>
      </c>
      <c r="Z257" s="14"/>
      <c r="AA257" s="14"/>
      <c r="AB257" s="20"/>
    </row>
    <row r="258" spans="1:28" s="13" customFormat="1" ht="22.5" hidden="1" customHeight="1" x14ac:dyDescent="0.2">
      <c r="A258" s="14" t="s">
        <v>116</v>
      </c>
      <c r="B258" s="28"/>
      <c r="C258" s="29"/>
      <c r="D258" s="29" t="s">
        <v>145</v>
      </c>
      <c r="E258" s="29" t="s">
        <v>149</v>
      </c>
      <c r="F258" s="30"/>
      <c r="G258" s="30"/>
      <c r="H258" s="31">
        <v>111.57</v>
      </c>
      <c r="I258" s="32"/>
      <c r="J258" s="33">
        <v>2298</v>
      </c>
      <c r="K258" s="34" t="s">
        <v>73</v>
      </c>
      <c r="L258" s="21" t="str">
        <f>+(UPPER(TEXT(Tabla1162937946[[#This Row],[FECHA LLEGADA  (día/mes/año)]],"MMMM")))</f>
        <v>FEBRERO</v>
      </c>
      <c r="M258" s="21" t="str">
        <f>+(UPPER(TEXT(Tabla1162937946[[#This Row],[FECHA LLEGADA  (día/mes/año)]],"DDD")))</f>
        <v>SÁB</v>
      </c>
      <c r="N258" s="35">
        <v>44961</v>
      </c>
      <c r="O258" s="36">
        <v>0.25</v>
      </c>
      <c r="P258" s="36">
        <v>0.75</v>
      </c>
      <c r="Q258" s="37"/>
      <c r="R258" s="28" t="s">
        <v>80</v>
      </c>
      <c r="S258" s="28" t="s">
        <v>82</v>
      </c>
      <c r="T258" s="35" t="s">
        <v>81</v>
      </c>
      <c r="U258" s="29"/>
      <c r="V258" s="38"/>
      <c r="W258" s="38"/>
      <c r="X258" s="38"/>
      <c r="Y258" s="21">
        <f>SUM(Tabla1162937946[[#This Row],[PASAJEROS DESEMBARQUE ]:[PASAJEROS EN TRÁNSITO ]])</f>
        <v>0</v>
      </c>
      <c r="Z258" s="38"/>
      <c r="AA258" s="38"/>
      <c r="AB258" s="39"/>
    </row>
    <row r="259" spans="1:28" s="13" customFormat="1" ht="22.5" hidden="1" customHeight="1" x14ac:dyDescent="0.2">
      <c r="A259" s="14" t="s">
        <v>116</v>
      </c>
      <c r="B259" s="28">
        <v>44242</v>
      </c>
      <c r="C259" s="29"/>
      <c r="D259" s="15" t="s">
        <v>99</v>
      </c>
      <c r="E259" s="15" t="s">
        <v>61</v>
      </c>
      <c r="F259" s="16"/>
      <c r="G259" s="16"/>
      <c r="H259" s="23">
        <v>290</v>
      </c>
      <c r="I259" s="17"/>
      <c r="J259" s="24">
        <v>113000</v>
      </c>
      <c r="K259" s="22" t="s">
        <v>75</v>
      </c>
      <c r="L259" s="21" t="str">
        <f>+(UPPER(TEXT(Tabla1162937946[[#This Row],[FECHA LLEGADA  (día/mes/año)]],"MMMM")))</f>
        <v>FEBRERO</v>
      </c>
      <c r="M259" s="21" t="str">
        <f>+(UPPER(TEXT(Tabla1162937946[[#This Row],[FECHA LLEGADA  (día/mes/año)]],"DDD")))</f>
        <v>MAR</v>
      </c>
      <c r="N259" s="35">
        <v>44964</v>
      </c>
      <c r="O259" s="36">
        <v>0.29166666666666669</v>
      </c>
      <c r="P259" s="36">
        <v>0.79166666666666663</v>
      </c>
      <c r="Q259" s="37"/>
      <c r="R259" s="28" t="s">
        <v>79</v>
      </c>
      <c r="S259" s="28" t="s">
        <v>81</v>
      </c>
      <c r="T259" s="35" t="s">
        <v>81</v>
      </c>
      <c r="U259" s="29"/>
      <c r="V259" s="38"/>
      <c r="W259" s="38"/>
      <c r="X259" s="38"/>
      <c r="Y259" s="21">
        <f>SUM(Tabla1162937946[[#This Row],[PASAJEROS DESEMBARQUE ]:[PASAJEROS EN TRÁNSITO ]])</f>
        <v>0</v>
      </c>
      <c r="Z259" s="38"/>
      <c r="AA259" s="38"/>
      <c r="AB259" s="39"/>
    </row>
    <row r="260" spans="1:28" s="13" customFormat="1" ht="22.5" hidden="1" customHeight="1" x14ac:dyDescent="0.2">
      <c r="A260" s="14" t="s">
        <v>116</v>
      </c>
      <c r="B260" s="28">
        <v>44231</v>
      </c>
      <c r="C260" s="29"/>
      <c r="D260" s="29" t="s">
        <v>131</v>
      </c>
      <c r="E260" s="15" t="s">
        <v>60</v>
      </c>
      <c r="F260" s="16"/>
      <c r="G260" s="16"/>
      <c r="H260" s="23">
        <v>285.42</v>
      </c>
      <c r="I260" s="17"/>
      <c r="J260" s="24">
        <v>82820</v>
      </c>
      <c r="K260" s="22" t="s">
        <v>75</v>
      </c>
      <c r="L260" s="21" t="str">
        <f>+(UPPER(TEXT(Tabla1162937946[[#This Row],[FECHA LLEGADA  (día/mes/año)]],"MMMM")))</f>
        <v>FEBRERO</v>
      </c>
      <c r="M260" s="21" t="str">
        <f>+(UPPER(TEXT(Tabla1162937946[[#This Row],[FECHA LLEGADA  (día/mes/año)]],"DDD")))</f>
        <v>VIE</v>
      </c>
      <c r="N260" s="35">
        <v>44967</v>
      </c>
      <c r="O260" s="36">
        <v>0.29166666666666669</v>
      </c>
      <c r="P260" s="36">
        <v>0.70833333333333337</v>
      </c>
      <c r="Q260" s="37"/>
      <c r="R260" s="28" t="s">
        <v>80</v>
      </c>
      <c r="S260" s="28" t="s">
        <v>81</v>
      </c>
      <c r="T260" s="35" t="s">
        <v>81</v>
      </c>
      <c r="U260" s="29"/>
      <c r="V260" s="38"/>
      <c r="W260" s="38"/>
      <c r="X260" s="38"/>
      <c r="Y260" s="21">
        <f>SUM(Tabla1162937946[[#This Row],[PASAJEROS DESEMBARQUE ]:[PASAJEROS EN TRÁNSITO ]])</f>
        <v>0</v>
      </c>
      <c r="Z260" s="38"/>
      <c r="AA260" s="38"/>
      <c r="AB260" s="39"/>
    </row>
    <row r="261" spans="1:28" s="13" customFormat="1" ht="22.5" hidden="1" customHeight="1" x14ac:dyDescent="0.2">
      <c r="A261" s="14" t="s">
        <v>116</v>
      </c>
      <c r="B261" s="28"/>
      <c r="C261" s="29"/>
      <c r="D261" s="29" t="s">
        <v>145</v>
      </c>
      <c r="E261" s="29" t="s">
        <v>149</v>
      </c>
      <c r="F261" s="30"/>
      <c r="G261" s="30"/>
      <c r="H261" s="31">
        <v>111.57</v>
      </c>
      <c r="I261" s="32"/>
      <c r="J261" s="33">
        <v>2298</v>
      </c>
      <c r="K261" s="34" t="s">
        <v>73</v>
      </c>
      <c r="L261" s="21" t="str">
        <f>+(UPPER(TEXT(Tabla1162937946[[#This Row],[FECHA LLEGADA  (día/mes/año)]],"MMMM")))</f>
        <v>FEBRERO</v>
      </c>
      <c r="M261" s="21" t="str">
        <f>+(UPPER(TEXT(Tabla1162937946[[#This Row],[FECHA LLEGADA  (día/mes/año)]],"DDD")))</f>
        <v>SÁB</v>
      </c>
      <c r="N261" s="35">
        <v>44968</v>
      </c>
      <c r="O261" s="36">
        <v>0.25</v>
      </c>
      <c r="P261" s="36">
        <v>0.75</v>
      </c>
      <c r="Q261" s="37"/>
      <c r="R261" s="28" t="s">
        <v>80</v>
      </c>
      <c r="S261" s="28" t="s">
        <v>82</v>
      </c>
      <c r="T261" s="35" t="s">
        <v>81</v>
      </c>
      <c r="U261" s="29"/>
      <c r="V261" s="38"/>
      <c r="W261" s="38"/>
      <c r="X261" s="38"/>
      <c r="Y261" s="21">
        <f>SUM(Tabla1162937946[[#This Row],[PASAJEROS DESEMBARQUE ]:[PASAJEROS EN TRÁNSITO ]])</f>
        <v>0</v>
      </c>
      <c r="Z261" s="38"/>
      <c r="AA261" s="38"/>
      <c r="AB261" s="39"/>
    </row>
    <row r="262" spans="1:28" s="13" customFormat="1" ht="22.5" hidden="1" customHeight="1" x14ac:dyDescent="0.2">
      <c r="A262" s="14" t="s">
        <v>116</v>
      </c>
      <c r="B262" s="28"/>
      <c r="C262" s="29"/>
      <c r="D262" s="29" t="s">
        <v>145</v>
      </c>
      <c r="E262" s="29" t="s">
        <v>149</v>
      </c>
      <c r="F262" s="30"/>
      <c r="G262" s="30"/>
      <c r="H262" s="31">
        <v>111.57</v>
      </c>
      <c r="I262" s="32"/>
      <c r="J262" s="33">
        <v>2298</v>
      </c>
      <c r="K262" s="34" t="s">
        <v>73</v>
      </c>
      <c r="L262" s="21" t="str">
        <f>+(UPPER(TEXT(Tabla1162937946[[#This Row],[FECHA LLEGADA  (día/mes/año)]],"MMMM")))</f>
        <v>FEBRERO</v>
      </c>
      <c r="M262" s="21" t="str">
        <f>+(UPPER(TEXT(Tabla1162937946[[#This Row],[FECHA LLEGADA  (día/mes/año)]],"DDD")))</f>
        <v>SÁB</v>
      </c>
      <c r="N262" s="35">
        <v>44975</v>
      </c>
      <c r="O262" s="36">
        <v>0.25</v>
      </c>
      <c r="P262" s="36">
        <v>0.75</v>
      </c>
      <c r="Q262" s="37"/>
      <c r="R262" s="28" t="s">
        <v>80</v>
      </c>
      <c r="S262" s="28" t="s">
        <v>82</v>
      </c>
      <c r="T262" s="35" t="s">
        <v>81</v>
      </c>
      <c r="U262" s="29"/>
      <c r="V262" s="38"/>
      <c r="W262" s="38"/>
      <c r="X262" s="38"/>
      <c r="Y262" s="21">
        <f>SUM(Tabla1162937946[[#This Row],[PASAJEROS DESEMBARQUE ]:[PASAJEROS EN TRÁNSITO ]])</f>
        <v>0</v>
      </c>
      <c r="Z262" s="38"/>
      <c r="AA262" s="38"/>
      <c r="AB262" s="39"/>
    </row>
    <row r="263" spans="1:28" s="13" customFormat="1" ht="22.5" hidden="1" customHeight="1" x14ac:dyDescent="0.2">
      <c r="A263" s="14" t="s">
        <v>116</v>
      </c>
      <c r="B263" s="27">
        <v>44022</v>
      </c>
      <c r="C263" s="15"/>
      <c r="D263" s="15" t="s">
        <v>45</v>
      </c>
      <c r="E263" s="15" t="s">
        <v>62</v>
      </c>
      <c r="F263" s="16"/>
      <c r="G263" s="16"/>
      <c r="H263" s="23">
        <v>205.46</v>
      </c>
      <c r="I263" s="17"/>
      <c r="J263" s="24">
        <v>28518</v>
      </c>
      <c r="K263" s="22" t="s">
        <v>73</v>
      </c>
      <c r="L263" s="21" t="str">
        <f>+(UPPER(TEXT(Tabla1162937946[[#This Row],[FECHA LLEGADA  (día/mes/año)]],"MMMM")))</f>
        <v>FEBRERO</v>
      </c>
      <c r="M263" s="21" t="str">
        <f>+(UPPER(TEXT(Tabla1162937946[[#This Row],[FECHA LLEGADA  (día/mes/año)]],"DDD")))</f>
        <v>DOM</v>
      </c>
      <c r="N263" s="18">
        <v>44976</v>
      </c>
      <c r="O263" s="25">
        <v>0.8125</v>
      </c>
      <c r="P263" s="25" t="s">
        <v>78</v>
      </c>
      <c r="Q263" s="19"/>
      <c r="R263" s="26" t="s">
        <v>79</v>
      </c>
      <c r="S263" s="26" t="s">
        <v>81</v>
      </c>
      <c r="T263" s="14" t="s">
        <v>81</v>
      </c>
      <c r="U263" s="15"/>
      <c r="V263" s="14"/>
      <c r="W263" s="14"/>
      <c r="X263" s="14"/>
      <c r="Y263" s="14">
        <f>SUM(Tabla1162937946[[#This Row],[PASAJEROS DESEMBARQUE ]:[PASAJEROS EN TRÁNSITO ]])</f>
        <v>0</v>
      </c>
      <c r="Z263" s="14"/>
      <c r="AA263" s="14"/>
      <c r="AB263" s="20"/>
    </row>
    <row r="264" spans="1:28" s="13" customFormat="1" ht="22.5" hidden="1" customHeight="1" x14ac:dyDescent="0.2">
      <c r="A264" s="14" t="s">
        <v>116</v>
      </c>
      <c r="B264" s="27">
        <v>44022</v>
      </c>
      <c r="C264" s="15"/>
      <c r="D264" s="15" t="s">
        <v>45</v>
      </c>
      <c r="E264" s="15" t="s">
        <v>62</v>
      </c>
      <c r="F264" s="16"/>
      <c r="G264" s="16"/>
      <c r="H264" s="23">
        <v>205.46</v>
      </c>
      <c r="I264" s="17"/>
      <c r="J264" s="24">
        <v>28518</v>
      </c>
      <c r="K264" s="22" t="s">
        <v>73</v>
      </c>
      <c r="L264" s="21" t="str">
        <f>+(UPPER(TEXT(Tabla1162937946[[#This Row],[FECHA LLEGADA  (día/mes/año)]],"MMMM")))</f>
        <v>FEBRERO</v>
      </c>
      <c r="M264" s="21" t="str">
        <f>+(UPPER(TEXT(Tabla1162937946[[#This Row],[FECHA LLEGADA  (día/mes/año)]],"DDD")))</f>
        <v>LUN</v>
      </c>
      <c r="N264" s="18">
        <v>44977</v>
      </c>
      <c r="O264" s="25" t="s">
        <v>78</v>
      </c>
      <c r="P264" s="25">
        <v>0.83333333333333337</v>
      </c>
      <c r="Q264" s="19"/>
      <c r="R264" s="26" t="s">
        <v>79</v>
      </c>
      <c r="S264" s="26" t="s">
        <v>81</v>
      </c>
      <c r="T264" s="14" t="s">
        <v>81</v>
      </c>
      <c r="U264" s="15"/>
      <c r="V264" s="14"/>
      <c r="W264" s="14"/>
      <c r="X264" s="14"/>
      <c r="Y264" s="14">
        <f>SUM(Tabla1162937946[[#This Row],[PASAJEROS DESEMBARQUE ]:[PASAJEROS EN TRÁNSITO ]])</f>
        <v>0</v>
      </c>
      <c r="Z264" s="14"/>
      <c r="AA264" s="14"/>
      <c r="AB264" s="20"/>
    </row>
    <row r="265" spans="1:28" s="13" customFormat="1" ht="22.5" hidden="1" customHeight="1" x14ac:dyDescent="0.2">
      <c r="A265" s="14" t="s">
        <v>116</v>
      </c>
      <c r="B265" s="28">
        <v>44231</v>
      </c>
      <c r="C265" s="29"/>
      <c r="D265" s="29" t="s">
        <v>167</v>
      </c>
      <c r="E265" s="29" t="s">
        <v>61</v>
      </c>
      <c r="F265" s="30"/>
      <c r="G265" s="30"/>
      <c r="H265" s="31">
        <v>289.56</v>
      </c>
      <c r="I265" s="32"/>
      <c r="J265" s="33">
        <v>112894</v>
      </c>
      <c r="K265" s="34" t="s">
        <v>75</v>
      </c>
      <c r="L265" s="21" t="str">
        <f>+(UPPER(TEXT(Tabla1162937946[[#This Row],[FECHA LLEGADA  (día/mes/año)]],"MMMM")))</f>
        <v>FEBRERO</v>
      </c>
      <c r="M265" s="21" t="str">
        <f>+(UPPER(TEXT(Tabla1162937946[[#This Row],[FECHA LLEGADA  (día/mes/año)]],"DDD")))</f>
        <v>VIE</v>
      </c>
      <c r="N265" s="35">
        <v>44981</v>
      </c>
      <c r="O265" s="36">
        <v>0.29166666666666669</v>
      </c>
      <c r="P265" s="36">
        <v>0.79166666666666663</v>
      </c>
      <c r="Q265" s="37"/>
      <c r="R265" s="28" t="s">
        <v>79</v>
      </c>
      <c r="S265" s="28" t="s">
        <v>81</v>
      </c>
      <c r="T265" s="35" t="s">
        <v>81</v>
      </c>
      <c r="U265" s="29"/>
      <c r="V265" s="38"/>
      <c r="W265" s="38"/>
      <c r="X265" s="38"/>
      <c r="Y265" s="21">
        <f>SUM(Tabla1162937946[[#This Row],[PASAJEROS DESEMBARQUE ]:[PASAJEROS EN TRÁNSITO ]])</f>
        <v>0</v>
      </c>
      <c r="Z265" s="38"/>
      <c r="AA265" s="38"/>
      <c r="AB265" s="39"/>
    </row>
    <row r="266" spans="1:28" s="13" customFormat="1" ht="22.5" hidden="1" customHeight="1" x14ac:dyDescent="0.2">
      <c r="A266" s="14" t="s">
        <v>116</v>
      </c>
      <c r="B266" s="28"/>
      <c r="C266" s="29"/>
      <c r="D266" s="29" t="s">
        <v>145</v>
      </c>
      <c r="E266" s="29" t="s">
        <v>149</v>
      </c>
      <c r="F266" s="30"/>
      <c r="G266" s="30"/>
      <c r="H266" s="31">
        <v>111.57</v>
      </c>
      <c r="I266" s="32"/>
      <c r="J266" s="33">
        <v>2298</v>
      </c>
      <c r="K266" s="34" t="s">
        <v>73</v>
      </c>
      <c r="L266" s="21" t="str">
        <f>+(UPPER(TEXT(Tabla1162937946[[#This Row],[FECHA LLEGADA  (día/mes/año)]],"MMMM")))</f>
        <v>FEBRERO</v>
      </c>
      <c r="M266" s="21" t="str">
        <f>+(UPPER(TEXT(Tabla1162937946[[#This Row],[FECHA LLEGADA  (día/mes/año)]],"DDD")))</f>
        <v>SÁB</v>
      </c>
      <c r="N266" s="35">
        <v>44982</v>
      </c>
      <c r="O266" s="36">
        <v>0.25</v>
      </c>
      <c r="P266" s="36">
        <v>0.75</v>
      </c>
      <c r="Q266" s="37"/>
      <c r="R266" s="28" t="s">
        <v>80</v>
      </c>
      <c r="S266" s="28" t="s">
        <v>82</v>
      </c>
      <c r="T266" s="35" t="s">
        <v>81</v>
      </c>
      <c r="U266" s="29"/>
      <c r="V266" s="38"/>
      <c r="W266" s="38"/>
      <c r="X266" s="38"/>
      <c r="Y266" s="21">
        <f>SUM(Tabla1162937946[[#This Row],[PASAJEROS DESEMBARQUE ]:[PASAJEROS EN TRÁNSITO ]])</f>
        <v>0</v>
      </c>
      <c r="Z266" s="38"/>
      <c r="AA266" s="38"/>
      <c r="AB266" s="39"/>
    </row>
    <row r="267" spans="1:28" s="13" customFormat="1" ht="22.5" hidden="1" customHeight="1" x14ac:dyDescent="0.2">
      <c r="A267" s="14" t="s">
        <v>116</v>
      </c>
      <c r="B267" s="28"/>
      <c r="C267" s="29"/>
      <c r="D267" s="29" t="s">
        <v>145</v>
      </c>
      <c r="E267" s="29" t="s">
        <v>149</v>
      </c>
      <c r="F267" s="30"/>
      <c r="G267" s="30"/>
      <c r="H267" s="31">
        <v>111.57</v>
      </c>
      <c r="I267" s="32"/>
      <c r="J267" s="33">
        <v>2298</v>
      </c>
      <c r="K267" s="34" t="s">
        <v>73</v>
      </c>
      <c r="L267" s="21" t="str">
        <f>+(UPPER(TEXT(Tabla1162937946[[#This Row],[FECHA LLEGADA  (día/mes/año)]],"MMMM")))</f>
        <v>MARZO</v>
      </c>
      <c r="M267" s="21" t="str">
        <f>+(UPPER(TEXT(Tabla1162937946[[#This Row],[FECHA LLEGADA  (día/mes/año)]],"DDD")))</f>
        <v>SÁB</v>
      </c>
      <c r="N267" s="35">
        <v>44989</v>
      </c>
      <c r="O267" s="36">
        <v>0.25</v>
      </c>
      <c r="P267" s="36">
        <v>0.75</v>
      </c>
      <c r="Q267" s="37"/>
      <c r="R267" s="28" t="s">
        <v>80</v>
      </c>
      <c r="S267" s="28" t="s">
        <v>82</v>
      </c>
      <c r="T267" s="35" t="s">
        <v>81</v>
      </c>
      <c r="U267" s="29"/>
      <c r="V267" s="38"/>
      <c r="W267" s="38"/>
      <c r="X267" s="38"/>
      <c r="Y267" s="21">
        <f>SUM(Tabla1162937946[[#This Row],[PASAJEROS DESEMBARQUE ]:[PASAJEROS EN TRÁNSITO ]])</f>
        <v>0</v>
      </c>
      <c r="Z267" s="38"/>
      <c r="AA267" s="38"/>
      <c r="AB267" s="39"/>
    </row>
    <row r="268" spans="1:28" s="13" customFormat="1" ht="22.5" hidden="1" customHeight="1" x14ac:dyDescent="0.2">
      <c r="A268" s="14" t="s">
        <v>116</v>
      </c>
      <c r="B268" s="28"/>
      <c r="C268" s="29"/>
      <c r="D268" s="29" t="s">
        <v>145</v>
      </c>
      <c r="E268" s="29" t="s">
        <v>149</v>
      </c>
      <c r="F268" s="30"/>
      <c r="G268" s="30"/>
      <c r="H268" s="31">
        <v>111.57</v>
      </c>
      <c r="I268" s="32"/>
      <c r="J268" s="33">
        <v>2298</v>
      </c>
      <c r="K268" s="34" t="s">
        <v>73</v>
      </c>
      <c r="L268" s="21" t="str">
        <f>+(UPPER(TEXT(Tabla1162937946[[#This Row],[FECHA LLEGADA  (día/mes/año)]],"MMMM")))</f>
        <v>MARZO</v>
      </c>
      <c r="M268" s="21" t="str">
        <f>+(UPPER(TEXT(Tabla1162937946[[#This Row],[FECHA LLEGADA  (día/mes/año)]],"DDD")))</f>
        <v>SÁB</v>
      </c>
      <c r="N268" s="35">
        <v>44996</v>
      </c>
      <c r="O268" s="36">
        <v>0.25</v>
      </c>
      <c r="P268" s="36">
        <v>0.75</v>
      </c>
      <c r="Q268" s="37"/>
      <c r="R268" s="28" t="s">
        <v>80</v>
      </c>
      <c r="S268" s="28" t="s">
        <v>82</v>
      </c>
      <c r="T268" s="35" t="s">
        <v>81</v>
      </c>
      <c r="U268" s="29"/>
      <c r="V268" s="38"/>
      <c r="W268" s="38"/>
      <c r="X268" s="38"/>
      <c r="Y268" s="21">
        <f>SUM(Tabla1162937946[[#This Row],[PASAJEROS DESEMBARQUE ]:[PASAJEROS EN TRÁNSITO ]])</f>
        <v>0</v>
      </c>
      <c r="Z268" s="38"/>
      <c r="AA268" s="38"/>
      <c r="AB268" s="39"/>
    </row>
    <row r="269" spans="1:28" s="13" customFormat="1" ht="22.5" hidden="1" customHeight="1" x14ac:dyDescent="0.2">
      <c r="A269" s="14" t="s">
        <v>116</v>
      </c>
      <c r="B269" s="27">
        <v>44035</v>
      </c>
      <c r="C269" s="15"/>
      <c r="D269" s="15" t="s">
        <v>47</v>
      </c>
      <c r="E269" s="15" t="s">
        <v>62</v>
      </c>
      <c r="F269" s="16"/>
      <c r="G269" s="16"/>
      <c r="H269" s="23">
        <v>204</v>
      </c>
      <c r="I269" s="17"/>
      <c r="J269" s="24">
        <v>39051</v>
      </c>
      <c r="K269" s="22" t="s">
        <v>73</v>
      </c>
      <c r="L269" s="21" t="str">
        <f>+(UPPER(TEXT(Tabla1162937946[[#This Row],[FECHA LLEGADA  (día/mes/año)]],"MMMM")))</f>
        <v>MARZO</v>
      </c>
      <c r="M269" s="21" t="str">
        <f>+(UPPER(TEXT(Tabla1162937946[[#This Row],[FECHA LLEGADA  (día/mes/año)]],"DDD")))</f>
        <v>VIE</v>
      </c>
      <c r="N269" s="18">
        <v>45002</v>
      </c>
      <c r="O269" s="25">
        <v>0.29166666666666669</v>
      </c>
      <c r="P269" s="25">
        <v>0.91666666666666663</v>
      </c>
      <c r="Q269" s="19"/>
      <c r="R269" s="26" t="s">
        <v>79</v>
      </c>
      <c r="S269" s="26" t="s">
        <v>81</v>
      </c>
      <c r="T269" s="14" t="s">
        <v>81</v>
      </c>
      <c r="U269" s="15"/>
      <c r="V269" s="14"/>
      <c r="W269" s="14"/>
      <c r="X269" s="14"/>
      <c r="Y269" s="14">
        <f>SUM(Tabla1162937946[[#This Row],[PASAJEROS DESEMBARQUE ]:[PASAJEROS EN TRÁNSITO ]])</f>
        <v>0</v>
      </c>
      <c r="Z269" s="14"/>
      <c r="AA269" s="14"/>
      <c r="AB269" s="20"/>
    </row>
    <row r="270" spans="1:28" s="13" customFormat="1" ht="22.5" hidden="1" customHeight="1" x14ac:dyDescent="0.2">
      <c r="A270" s="14" t="s">
        <v>116</v>
      </c>
      <c r="B270" s="28"/>
      <c r="C270" s="29"/>
      <c r="D270" s="29" t="s">
        <v>145</v>
      </c>
      <c r="E270" s="29" t="s">
        <v>149</v>
      </c>
      <c r="F270" s="30"/>
      <c r="G270" s="30"/>
      <c r="H270" s="31">
        <v>111.57</v>
      </c>
      <c r="I270" s="32"/>
      <c r="J270" s="33">
        <v>2298</v>
      </c>
      <c r="K270" s="34" t="s">
        <v>73</v>
      </c>
      <c r="L270" s="21" t="str">
        <f>+(UPPER(TEXT(Tabla1162937946[[#This Row],[FECHA LLEGADA  (día/mes/año)]],"MMMM")))</f>
        <v>MARZO</v>
      </c>
      <c r="M270" s="21" t="str">
        <f>+(UPPER(TEXT(Tabla1162937946[[#This Row],[FECHA LLEGADA  (día/mes/año)]],"DDD")))</f>
        <v>SÁB</v>
      </c>
      <c r="N270" s="35">
        <v>45003</v>
      </c>
      <c r="O270" s="36">
        <v>0.25</v>
      </c>
      <c r="P270" s="36">
        <v>0.75</v>
      </c>
      <c r="Q270" s="37"/>
      <c r="R270" s="28" t="s">
        <v>80</v>
      </c>
      <c r="S270" s="28" t="s">
        <v>82</v>
      </c>
      <c r="T270" s="35" t="s">
        <v>81</v>
      </c>
      <c r="U270" s="29"/>
      <c r="V270" s="38"/>
      <c r="W270" s="38"/>
      <c r="X270" s="38"/>
      <c r="Y270" s="21">
        <f>SUM(Tabla1162937946[[#This Row],[PASAJEROS DESEMBARQUE ]:[PASAJEROS EN TRÁNSITO ]])</f>
        <v>0</v>
      </c>
      <c r="Z270" s="38"/>
      <c r="AA270" s="38"/>
      <c r="AB270" s="39"/>
    </row>
    <row r="271" spans="1:28" s="13" customFormat="1" ht="22.5" hidden="1" customHeight="1" x14ac:dyDescent="0.2">
      <c r="A271" s="14" t="s">
        <v>116</v>
      </c>
      <c r="B271" s="27">
        <v>43993</v>
      </c>
      <c r="C271" s="15"/>
      <c r="D271" s="15" t="s">
        <v>86</v>
      </c>
      <c r="E271" s="15" t="s">
        <v>59</v>
      </c>
      <c r="F271" s="16"/>
      <c r="G271" s="16"/>
      <c r="H271" s="23">
        <v>294.10000000000002</v>
      </c>
      <c r="I271" s="17"/>
      <c r="J271" s="24">
        <v>93502</v>
      </c>
      <c r="K271" s="22" t="s">
        <v>74</v>
      </c>
      <c r="L271" s="21" t="str">
        <f>+(UPPER(TEXT(Tabla1162937946[[#This Row],[FECHA LLEGADA  (día/mes/año)]],"MMMM")))</f>
        <v>MARZO</v>
      </c>
      <c r="M271" s="21" t="str">
        <f>+(UPPER(TEXT(Tabla1162937946[[#This Row],[FECHA LLEGADA  (día/mes/año)]],"DDD")))</f>
        <v>VIE</v>
      </c>
      <c r="N271" s="18">
        <v>45009</v>
      </c>
      <c r="O271" s="25">
        <v>0.25</v>
      </c>
      <c r="P271" s="25">
        <v>0.70833333333333337</v>
      </c>
      <c r="Q271" s="19"/>
      <c r="R271" s="26" t="s">
        <v>80</v>
      </c>
      <c r="S271" s="26" t="s">
        <v>81</v>
      </c>
      <c r="T271" s="14" t="s">
        <v>81</v>
      </c>
      <c r="U271" s="15"/>
      <c r="V271" s="14"/>
      <c r="W271" s="14"/>
      <c r="X271" s="14"/>
      <c r="Y271" s="14">
        <f>SUM(Tabla1162937946[[#This Row],[PASAJEROS DESEMBARQUE ]:[PASAJEROS EN TRÁNSITO ]])</f>
        <v>0</v>
      </c>
      <c r="Z271" s="14"/>
      <c r="AA271" s="14"/>
      <c r="AB271" s="20"/>
    </row>
    <row r="272" spans="1:28" s="13" customFormat="1" ht="22.5" hidden="1" customHeight="1" x14ac:dyDescent="0.2">
      <c r="A272" s="14" t="s">
        <v>116</v>
      </c>
      <c r="B272" s="28">
        <v>44231</v>
      </c>
      <c r="C272" s="29"/>
      <c r="D272" s="29" t="s">
        <v>167</v>
      </c>
      <c r="E272" s="29" t="s">
        <v>61</v>
      </c>
      <c r="F272" s="30"/>
      <c r="G272" s="30"/>
      <c r="H272" s="31">
        <v>289.56</v>
      </c>
      <c r="I272" s="32"/>
      <c r="J272" s="33">
        <v>112894</v>
      </c>
      <c r="K272" s="34" t="s">
        <v>75</v>
      </c>
      <c r="L272" s="21" t="str">
        <f>+(UPPER(TEXT(Tabla1162937946[[#This Row],[FECHA LLEGADA  (día/mes/año)]],"MMMM")))</f>
        <v>MARZO</v>
      </c>
      <c r="M272" s="21" t="str">
        <f>+(UPPER(TEXT(Tabla1162937946[[#This Row],[FECHA LLEGADA  (día/mes/año)]],"DDD")))</f>
        <v>VIE</v>
      </c>
      <c r="N272" s="35">
        <v>45009</v>
      </c>
      <c r="O272" s="36">
        <v>0.29166666666666669</v>
      </c>
      <c r="P272" s="36">
        <v>0.79166666666666663</v>
      </c>
      <c r="Q272" s="37"/>
      <c r="R272" s="28" t="s">
        <v>79</v>
      </c>
      <c r="S272" s="28" t="s">
        <v>81</v>
      </c>
      <c r="T272" s="35" t="s">
        <v>81</v>
      </c>
      <c r="U272" s="29"/>
      <c r="V272" s="38"/>
      <c r="W272" s="38"/>
      <c r="X272" s="38"/>
      <c r="Y272" s="21">
        <f>SUM(Tabla1162937946[[#This Row],[PASAJEROS DESEMBARQUE ]:[PASAJEROS EN TRÁNSITO ]])</f>
        <v>0</v>
      </c>
      <c r="Z272" s="38"/>
      <c r="AA272" s="38"/>
      <c r="AB272" s="39"/>
    </row>
    <row r="273" spans="1:28" s="13" customFormat="1" ht="22.5" hidden="1" customHeight="1" x14ac:dyDescent="0.2">
      <c r="A273" s="14" t="s">
        <v>116</v>
      </c>
      <c r="B273" s="27">
        <v>44145</v>
      </c>
      <c r="C273" s="15"/>
      <c r="D273" s="15" t="s">
        <v>90</v>
      </c>
      <c r="E273" s="15" t="s">
        <v>61</v>
      </c>
      <c r="F273" s="16"/>
      <c r="G273" s="16"/>
      <c r="H273" s="23">
        <v>290</v>
      </c>
      <c r="I273" s="17"/>
      <c r="J273" s="24">
        <v>115875</v>
      </c>
      <c r="K273" s="22" t="s">
        <v>75</v>
      </c>
      <c r="L273" s="21" t="str">
        <f>+(UPPER(TEXT(Tabla1162937946[[#This Row],[FECHA LLEGADA  (día/mes/año)]],"MMMM")))</f>
        <v>MARZO</v>
      </c>
      <c r="M273" s="21" t="str">
        <f>+(UPPER(TEXT(Tabla1162937946[[#This Row],[FECHA LLEGADA  (día/mes/año)]],"DDD")))</f>
        <v>MIÉ</v>
      </c>
      <c r="N273" s="18">
        <v>45014</v>
      </c>
      <c r="O273" s="25">
        <v>0.33333333333333331</v>
      </c>
      <c r="P273" s="25">
        <v>0.75</v>
      </c>
      <c r="Q273" s="19"/>
      <c r="R273" s="26" t="s">
        <v>79</v>
      </c>
      <c r="S273" s="26" t="s">
        <v>81</v>
      </c>
      <c r="T273" s="14" t="s">
        <v>81</v>
      </c>
      <c r="U273" s="15"/>
      <c r="V273" s="14"/>
      <c r="W273" s="14"/>
      <c r="X273" s="14"/>
      <c r="Y273" s="14">
        <f>SUM(Tabla1162937946[[#This Row],[PASAJEROS DESEMBARQUE ]:[PASAJEROS EN TRÁNSITO ]])</f>
        <v>0</v>
      </c>
      <c r="Z273" s="14"/>
      <c r="AA273" s="14"/>
      <c r="AB273" s="20"/>
    </row>
    <row r="274" spans="1:28" s="13" customFormat="1" ht="22.5" hidden="1" customHeight="1" x14ac:dyDescent="0.2">
      <c r="A274" s="14" t="s">
        <v>116</v>
      </c>
      <c r="B274" s="27">
        <v>44022</v>
      </c>
      <c r="C274" s="15"/>
      <c r="D274" s="15" t="s">
        <v>94</v>
      </c>
      <c r="E274" s="15" t="s">
        <v>110</v>
      </c>
      <c r="F274" s="16"/>
      <c r="G274" s="16"/>
      <c r="H274" s="23">
        <v>228.2</v>
      </c>
      <c r="I274" s="17"/>
      <c r="J274" s="24">
        <v>47842</v>
      </c>
      <c r="K274" s="22" t="s">
        <v>73</v>
      </c>
      <c r="L274" s="21" t="str">
        <f>+(UPPER(TEXT(Tabla1162937946[[#This Row],[FECHA LLEGADA  (día/mes/año)]],"MMMM")))</f>
        <v>MARZO</v>
      </c>
      <c r="M274" s="21" t="str">
        <f>+(UPPER(TEXT(Tabla1162937946[[#This Row],[FECHA LLEGADA  (día/mes/año)]],"DDD")))</f>
        <v>JUE</v>
      </c>
      <c r="N274" s="18">
        <v>45015</v>
      </c>
      <c r="O274" s="25">
        <v>0.33333333333333331</v>
      </c>
      <c r="P274" s="25">
        <v>0.70833333333333337</v>
      </c>
      <c r="Q274" s="19"/>
      <c r="R274" s="26" t="s">
        <v>79</v>
      </c>
      <c r="S274" s="26" t="s">
        <v>81</v>
      </c>
      <c r="T274" s="14" t="s">
        <v>81</v>
      </c>
      <c r="U274" s="15"/>
      <c r="V274" s="14"/>
      <c r="W274" s="14"/>
      <c r="X274" s="14"/>
      <c r="Y274" s="14">
        <f>SUM(Tabla1162937946[[#This Row],[PASAJEROS DESEMBARQUE ]:[PASAJEROS EN TRÁNSITO ]])</f>
        <v>0</v>
      </c>
      <c r="Z274" s="14"/>
      <c r="AA274" s="14"/>
      <c r="AB274" s="20"/>
    </row>
    <row r="275" spans="1:28" s="13" customFormat="1" ht="22.5" hidden="1" customHeight="1" x14ac:dyDescent="0.2">
      <c r="A275" s="14" t="s">
        <v>116</v>
      </c>
      <c r="B275" s="28">
        <v>44231</v>
      </c>
      <c r="C275" s="29"/>
      <c r="D275" s="29" t="s">
        <v>167</v>
      </c>
      <c r="E275" s="29" t="s">
        <v>61</v>
      </c>
      <c r="F275" s="30"/>
      <c r="G275" s="30"/>
      <c r="H275" s="31">
        <v>289.56</v>
      </c>
      <c r="I275" s="32"/>
      <c r="J275" s="33">
        <v>112894</v>
      </c>
      <c r="K275" s="34" t="s">
        <v>75</v>
      </c>
      <c r="L275" s="21" t="str">
        <f>+(UPPER(TEXT(Tabla1162937946[[#This Row],[FECHA LLEGADA  (día/mes/año)]],"MMMM")))</f>
        <v>ABRIL</v>
      </c>
      <c r="M275" s="21" t="str">
        <f>+(UPPER(TEXT(Tabla1162937946[[#This Row],[FECHA LLEGADA  (día/mes/año)]],"DDD")))</f>
        <v>DOM</v>
      </c>
      <c r="N275" s="35">
        <v>45025</v>
      </c>
      <c r="O275" s="36">
        <v>0.29166666666666669</v>
      </c>
      <c r="P275" s="36">
        <v>0.79166666666666663</v>
      </c>
      <c r="Q275" s="37"/>
      <c r="R275" s="28" t="s">
        <v>79</v>
      </c>
      <c r="S275" s="28" t="s">
        <v>81</v>
      </c>
      <c r="T275" s="35" t="s">
        <v>81</v>
      </c>
      <c r="U275" s="29"/>
      <c r="V275" s="38"/>
      <c r="W275" s="38"/>
      <c r="X275" s="38"/>
      <c r="Y275" s="21">
        <f>SUM(Tabla1162937946[[#This Row],[PASAJEROS DESEMBARQUE ]:[PASAJEROS EN TRÁNSITO ]])</f>
        <v>0</v>
      </c>
      <c r="Z275" s="38"/>
      <c r="AA275" s="38"/>
      <c r="AB275" s="39"/>
    </row>
    <row r="276" spans="1:28" s="13" customFormat="1" ht="22.5" hidden="1" customHeight="1" x14ac:dyDescent="0.2">
      <c r="A276" s="14" t="s">
        <v>116</v>
      </c>
      <c r="B276" s="27"/>
      <c r="C276" s="15"/>
      <c r="D276" s="15" t="s">
        <v>126</v>
      </c>
      <c r="E276" s="15" t="s">
        <v>113</v>
      </c>
      <c r="F276" s="16"/>
      <c r="G276" s="16"/>
      <c r="H276" s="23">
        <v>138.69999999999999</v>
      </c>
      <c r="I276" s="17"/>
      <c r="J276" s="24">
        <v>15651</v>
      </c>
      <c r="K276" s="22" t="s">
        <v>73</v>
      </c>
      <c r="L276" s="21" t="str">
        <f>+(UPPER(TEXT(Tabla1162937946[[#This Row],[FECHA LLEGADA  (día/mes/año)]],"MMMM")))</f>
        <v>ABRIL</v>
      </c>
      <c r="M276" s="21" t="str">
        <f>+(UPPER(TEXT(Tabla1162937946[[#This Row],[FECHA LLEGADA  (día/mes/año)]],"DDD")))</f>
        <v>JUE</v>
      </c>
      <c r="N276" s="18">
        <v>45029</v>
      </c>
      <c r="O276" s="25">
        <v>0.79166666666666663</v>
      </c>
      <c r="P276" s="25" t="s">
        <v>78</v>
      </c>
      <c r="Q276" s="19"/>
      <c r="R276" s="26" t="s">
        <v>79</v>
      </c>
      <c r="S276" s="26" t="s">
        <v>82</v>
      </c>
      <c r="T276" s="14" t="s">
        <v>81</v>
      </c>
      <c r="U276" s="15"/>
      <c r="V276" s="14"/>
      <c r="W276" s="14"/>
      <c r="X276" s="14"/>
      <c r="Y276" s="14">
        <f>SUM(Tabla1162937946[[#This Row],[PASAJEROS DESEMBARQUE ]:[PASAJEROS EN TRÁNSITO ]])</f>
        <v>0</v>
      </c>
      <c r="Z276" s="14"/>
      <c r="AA276" s="14"/>
      <c r="AB276" s="20"/>
    </row>
    <row r="277" spans="1:28" s="13" customFormat="1" ht="22.5" hidden="1" customHeight="1" x14ac:dyDescent="0.2">
      <c r="A277" s="14" t="s">
        <v>116</v>
      </c>
      <c r="B277" s="27"/>
      <c r="C277" s="15"/>
      <c r="D277" s="15" t="s">
        <v>126</v>
      </c>
      <c r="E277" s="15" t="s">
        <v>113</v>
      </c>
      <c r="F277" s="16"/>
      <c r="G277" s="16"/>
      <c r="H277" s="23">
        <v>138.69999999999999</v>
      </c>
      <c r="I277" s="17"/>
      <c r="J277" s="24">
        <v>15651</v>
      </c>
      <c r="K277" s="22" t="s">
        <v>73</v>
      </c>
      <c r="L277" s="21" t="str">
        <f>+(UPPER(TEXT(Tabla1162937946[[#This Row],[FECHA LLEGADA  (día/mes/año)]],"MMMM")))</f>
        <v>ABRIL</v>
      </c>
      <c r="M277" s="21" t="str">
        <f>+(UPPER(TEXT(Tabla1162937946[[#This Row],[FECHA LLEGADA  (día/mes/año)]],"DDD")))</f>
        <v>VIE</v>
      </c>
      <c r="N277" s="18">
        <v>45030</v>
      </c>
      <c r="O277" s="25" t="s">
        <v>78</v>
      </c>
      <c r="P277" s="25">
        <v>0.75</v>
      </c>
      <c r="Q277" s="19"/>
      <c r="R277" s="26" t="s">
        <v>79</v>
      </c>
      <c r="S277" s="26" t="s">
        <v>82</v>
      </c>
      <c r="T277" s="14" t="s">
        <v>81</v>
      </c>
      <c r="U277" s="15"/>
      <c r="V277" s="14"/>
      <c r="W277" s="14"/>
      <c r="X277" s="14"/>
      <c r="Y277" s="14">
        <f>SUM(Tabla1162937946[[#This Row],[PASAJEROS DESEMBARQUE ]:[PASAJEROS EN TRÁNSITO ]])</f>
        <v>0</v>
      </c>
      <c r="Z277" s="14"/>
      <c r="AA277" s="14"/>
      <c r="AB277" s="20"/>
    </row>
    <row r="278" spans="1:28" s="13" customFormat="1" ht="22.5" hidden="1" customHeight="1" x14ac:dyDescent="0.2">
      <c r="A278" s="14" t="s">
        <v>116</v>
      </c>
      <c r="B278" s="28">
        <v>44231</v>
      </c>
      <c r="C278" s="29"/>
      <c r="D278" s="15" t="s">
        <v>85</v>
      </c>
      <c r="E278" s="15" t="s">
        <v>60</v>
      </c>
      <c r="F278" s="16"/>
      <c r="G278" s="16"/>
      <c r="H278" s="23">
        <v>285.22000000000003</v>
      </c>
      <c r="I278" s="17"/>
      <c r="J278" s="24">
        <v>86273</v>
      </c>
      <c r="K278" s="22" t="s">
        <v>75</v>
      </c>
      <c r="L278" s="21" t="str">
        <f>+(UPPER(TEXT(Tabla1162937946[[#This Row],[FECHA LLEGADA  (día/mes/año)]],"MMMM")))</f>
        <v>ABRIL</v>
      </c>
      <c r="M278" s="21" t="str">
        <f>+(UPPER(TEXT(Tabla1162937946[[#This Row],[FECHA LLEGADA  (día/mes/año)]],"DDD")))</f>
        <v>SÁB</v>
      </c>
      <c r="N278" s="18">
        <v>45031</v>
      </c>
      <c r="O278" s="25">
        <v>0.33333333333333331</v>
      </c>
      <c r="P278" s="25">
        <v>0.75</v>
      </c>
      <c r="Q278" s="19"/>
      <c r="R278" s="26" t="s">
        <v>80</v>
      </c>
      <c r="S278" s="26" t="s">
        <v>81</v>
      </c>
      <c r="T278" s="14" t="s">
        <v>81</v>
      </c>
      <c r="U278" s="29"/>
      <c r="V278" s="38"/>
      <c r="W278" s="38"/>
      <c r="X278" s="38"/>
      <c r="Y278" s="21">
        <f>SUM(Tabla1162937946[[#This Row],[PASAJEROS DESEMBARQUE ]:[PASAJEROS EN TRÁNSITO ]])</f>
        <v>0</v>
      </c>
      <c r="Z278" s="38"/>
      <c r="AA278" s="38"/>
      <c r="AB278" s="39"/>
    </row>
    <row r="279" spans="1:28" s="13" customFormat="1" ht="22.5" hidden="1" customHeight="1" x14ac:dyDescent="0.2">
      <c r="A279" s="14" t="s">
        <v>116</v>
      </c>
      <c r="B279" s="28">
        <v>44231</v>
      </c>
      <c r="C279" s="29"/>
      <c r="D279" s="15" t="s">
        <v>49</v>
      </c>
      <c r="E279" s="15" t="s">
        <v>60</v>
      </c>
      <c r="F279" s="16"/>
      <c r="G279" s="16"/>
      <c r="H279" s="23">
        <v>285.43</v>
      </c>
      <c r="I279" s="17"/>
      <c r="J279" s="24">
        <v>86273</v>
      </c>
      <c r="K279" s="22" t="s">
        <v>75</v>
      </c>
      <c r="L279" s="21" t="str">
        <f>+(UPPER(TEXT(Tabla1162937946[[#This Row],[FECHA LLEGADA  (día/mes/año)]],"MMMM")))</f>
        <v>ABRIL</v>
      </c>
      <c r="M279" s="21" t="str">
        <f>+(UPPER(TEXT(Tabla1162937946[[#This Row],[FECHA LLEGADA  (día/mes/año)]],"DDD")))</f>
        <v>SÁB</v>
      </c>
      <c r="N279" s="18">
        <v>45031</v>
      </c>
      <c r="O279" s="25">
        <v>0.33333333333333331</v>
      </c>
      <c r="P279" s="25">
        <v>0.70833333333333337</v>
      </c>
      <c r="Q279" s="19"/>
      <c r="R279" s="26" t="s">
        <v>80</v>
      </c>
      <c r="S279" s="28" t="s">
        <v>81</v>
      </c>
      <c r="T279" s="35" t="s">
        <v>81</v>
      </c>
      <c r="U279" s="29"/>
      <c r="V279" s="38"/>
      <c r="W279" s="38"/>
      <c r="X279" s="38"/>
      <c r="Y279" s="21">
        <f>SUM(Tabla1162937946[[#This Row],[PASAJEROS DESEMBARQUE ]:[PASAJEROS EN TRÁNSITO ]])</f>
        <v>0</v>
      </c>
      <c r="Z279" s="38"/>
      <c r="AA279" s="38"/>
      <c r="AB279" s="39"/>
    </row>
    <row r="280" spans="1:28" s="13" customFormat="1" ht="22.5" hidden="1" customHeight="1" x14ac:dyDescent="0.2">
      <c r="A280" s="14" t="s">
        <v>116</v>
      </c>
      <c r="B280" s="28"/>
      <c r="C280" s="29"/>
      <c r="D280" s="15" t="s">
        <v>50</v>
      </c>
      <c r="E280" s="15" t="s">
        <v>59</v>
      </c>
      <c r="F280" s="16"/>
      <c r="G280" s="16"/>
      <c r="H280" s="23">
        <v>334</v>
      </c>
      <c r="I280" s="17"/>
      <c r="J280" s="24">
        <v>168800</v>
      </c>
      <c r="K280" s="22" t="s">
        <v>74</v>
      </c>
      <c r="L280" s="21" t="str">
        <f>+(UPPER(TEXT(Tabla1162937946[[#This Row],[FECHA LLEGADA  (día/mes/año)]],"MMMM")))</f>
        <v>ABRIL</v>
      </c>
      <c r="M280" s="21" t="str">
        <f>+(UPPER(TEXT(Tabla1162937946[[#This Row],[FECHA LLEGADA  (día/mes/año)]],"DDD")))</f>
        <v>DOM</v>
      </c>
      <c r="N280" s="18">
        <v>45039</v>
      </c>
      <c r="O280" s="25">
        <v>0.29166666666666669</v>
      </c>
      <c r="P280" s="25">
        <v>0.70833333333333337</v>
      </c>
      <c r="Q280" s="19"/>
      <c r="R280" s="26" t="s">
        <v>80</v>
      </c>
      <c r="S280" s="26" t="s">
        <v>81</v>
      </c>
      <c r="T280" s="14" t="s">
        <v>81</v>
      </c>
      <c r="U280" s="29"/>
      <c r="V280" s="38"/>
      <c r="W280" s="38"/>
      <c r="X280" s="38"/>
      <c r="Y280" s="21">
        <f>SUM(Tabla1162937946[[#This Row],[PASAJEROS DESEMBARQUE ]:[PASAJEROS EN TRÁNSITO ]])</f>
        <v>0</v>
      </c>
      <c r="Z280" s="38"/>
      <c r="AA280" s="38"/>
      <c r="AB280" s="39"/>
    </row>
    <row r="281" spans="1:28" s="13" customFormat="1" ht="22.5" hidden="1" customHeight="1" x14ac:dyDescent="0.2">
      <c r="A281" s="14" t="s">
        <v>116</v>
      </c>
      <c r="B281" s="27">
        <v>43999</v>
      </c>
      <c r="C281" s="15"/>
      <c r="D281" s="15" t="s">
        <v>83</v>
      </c>
      <c r="E281" s="15" t="s">
        <v>58</v>
      </c>
      <c r="F281" s="16"/>
      <c r="G281" s="16"/>
      <c r="H281" s="23">
        <v>294</v>
      </c>
      <c r="I281" s="17"/>
      <c r="J281" s="24">
        <v>90963</v>
      </c>
      <c r="K281" s="22" t="s">
        <v>73</v>
      </c>
      <c r="L281" s="21" t="str">
        <f>+(UPPER(TEXT(Tabla1162937946[[#This Row],[FECHA LLEGADA  (día/mes/año)]],"MMMM")))</f>
        <v>ABRIL</v>
      </c>
      <c r="M281" s="21" t="str">
        <f>+(UPPER(TEXT(Tabla1162937946[[#This Row],[FECHA LLEGADA  (día/mes/año)]],"DDD")))</f>
        <v>JUE</v>
      </c>
      <c r="N281" s="18">
        <v>45043</v>
      </c>
      <c r="O281" s="25">
        <v>0.33333333333333331</v>
      </c>
      <c r="P281" s="25">
        <v>0.77083333333333337</v>
      </c>
      <c r="Q281" s="19"/>
      <c r="R281" s="26" t="s">
        <v>79</v>
      </c>
      <c r="S281" s="26" t="s">
        <v>81</v>
      </c>
      <c r="T281" s="14" t="s">
        <v>81</v>
      </c>
      <c r="U281" s="15"/>
      <c r="V281" s="14"/>
      <c r="W281" s="14"/>
      <c r="X281" s="14"/>
      <c r="Y281" s="14">
        <f>SUM(Tabla1162937946[[#This Row],[PASAJEROS DESEMBARQUE ]:[PASAJEROS EN TRÁNSITO ]])</f>
        <v>0</v>
      </c>
      <c r="Z281" s="14"/>
      <c r="AA281" s="14"/>
      <c r="AB281" s="20"/>
    </row>
    <row r="282" spans="1:28" s="13" customFormat="1" ht="22.5" hidden="1" customHeight="1" x14ac:dyDescent="0.2">
      <c r="A282" s="14" t="s">
        <v>116</v>
      </c>
      <c r="B282" s="27">
        <v>44130</v>
      </c>
      <c r="C282" s="15"/>
      <c r="D282" s="15" t="s">
        <v>40</v>
      </c>
      <c r="E282" s="15" t="s">
        <v>61</v>
      </c>
      <c r="F282" s="16"/>
      <c r="G282" s="16"/>
      <c r="H282" s="23">
        <v>294</v>
      </c>
      <c r="I282" s="17"/>
      <c r="J282" s="24">
        <v>92822</v>
      </c>
      <c r="K282" s="22" t="s">
        <v>75</v>
      </c>
      <c r="L282" s="21" t="str">
        <f>+(UPPER(TEXT(Tabla1162937946[[#This Row],[FECHA LLEGADA  (día/mes/año)]],"MMMM")))</f>
        <v>MAYO</v>
      </c>
      <c r="M282" s="21" t="str">
        <f>+(UPPER(TEXT(Tabla1162937946[[#This Row],[FECHA LLEGADA  (día/mes/año)]],"DDD")))</f>
        <v>MIÉ</v>
      </c>
      <c r="N282" s="18">
        <v>45049</v>
      </c>
      <c r="O282" s="25">
        <v>0.29166666666666669</v>
      </c>
      <c r="P282" s="25">
        <v>0.79166666666666663</v>
      </c>
      <c r="Q282" s="19"/>
      <c r="R282" s="26" t="s">
        <v>79</v>
      </c>
      <c r="S282" s="26" t="s">
        <v>81</v>
      </c>
      <c r="T282" s="14" t="s">
        <v>81</v>
      </c>
      <c r="U282" s="15"/>
      <c r="V282" s="14"/>
      <c r="W282" s="14"/>
      <c r="X282" s="14"/>
      <c r="Y282" s="14">
        <f>SUM(Tabla1162937946[[#This Row],[PASAJEROS DESEMBARQUE ]:[PASAJEROS EN TRÁNSITO ]])</f>
        <v>0</v>
      </c>
      <c r="Z282" s="14"/>
      <c r="AA282" s="14"/>
      <c r="AB282" s="20"/>
    </row>
    <row r="283" spans="1:28" s="13" customFormat="1" ht="22.5" hidden="1" customHeight="1" x14ac:dyDescent="0.2">
      <c r="A283" s="14" t="s">
        <v>116</v>
      </c>
      <c r="B283" s="27">
        <v>44130</v>
      </c>
      <c r="C283" s="15"/>
      <c r="D283" s="15" t="s">
        <v>40</v>
      </c>
      <c r="E283" s="15" t="s">
        <v>61</v>
      </c>
      <c r="F283" s="16"/>
      <c r="G283" s="16"/>
      <c r="H283" s="23">
        <v>294</v>
      </c>
      <c r="I283" s="17"/>
      <c r="J283" s="24">
        <v>92822</v>
      </c>
      <c r="K283" s="22" t="s">
        <v>75</v>
      </c>
      <c r="L283" s="21" t="str">
        <f>+(UPPER(TEXT(Tabla1162937946[[#This Row],[FECHA LLEGADA  (día/mes/año)]],"MMMM")))</f>
        <v>MAYO</v>
      </c>
      <c r="M283" s="21" t="str">
        <f>+(UPPER(TEXT(Tabla1162937946[[#This Row],[FECHA LLEGADA  (día/mes/año)]],"DDD")))</f>
        <v>VIE</v>
      </c>
      <c r="N283" s="18">
        <v>45065</v>
      </c>
      <c r="O283" s="25">
        <v>0.29166666666666669</v>
      </c>
      <c r="P283" s="25">
        <v>0.79166666666666663</v>
      </c>
      <c r="Q283" s="19"/>
      <c r="R283" s="26" t="s">
        <v>79</v>
      </c>
      <c r="S283" s="26" t="s">
        <v>81</v>
      </c>
      <c r="T283" s="14" t="s">
        <v>81</v>
      </c>
      <c r="U283" s="15"/>
      <c r="V283" s="14"/>
      <c r="W283" s="14"/>
      <c r="X283" s="14"/>
      <c r="Y283" s="14">
        <f>SUM(Tabla1162937946[[#This Row],[PASAJEROS DESEMBARQUE ]:[PASAJEROS EN TRÁNSITO ]])</f>
        <v>0</v>
      </c>
      <c r="Z283" s="14"/>
      <c r="AA283" s="14"/>
      <c r="AB283" s="20"/>
    </row>
    <row r="284" spans="1:28" s="13" customFormat="1" ht="22.5" hidden="1" customHeight="1" x14ac:dyDescent="0.2">
      <c r="A284" s="14" t="s">
        <v>116</v>
      </c>
      <c r="B284" s="27">
        <v>44012</v>
      </c>
      <c r="C284" s="15"/>
      <c r="D284" s="15" t="s">
        <v>37</v>
      </c>
      <c r="E284" s="15" t="s">
        <v>129</v>
      </c>
      <c r="F284" s="16"/>
      <c r="G284" s="16"/>
      <c r="H284" s="23">
        <v>180.5</v>
      </c>
      <c r="I284" s="17"/>
      <c r="J284" s="24">
        <v>30277</v>
      </c>
      <c r="K284" s="22" t="s">
        <v>74</v>
      </c>
      <c r="L284" s="21" t="str">
        <f>+(UPPER(TEXT(Tabla1162937946[[#This Row],[FECHA LLEGADA  (día/mes/año)]],"MMMM")))</f>
        <v>JULIO</v>
      </c>
      <c r="M284" s="21" t="str">
        <f>+(UPPER(TEXT(Tabla1162937946[[#This Row],[FECHA LLEGADA  (día/mes/año)]],"DDD")))</f>
        <v>SÁB</v>
      </c>
      <c r="N284" s="18">
        <v>45129</v>
      </c>
      <c r="O284" s="25">
        <v>0.375</v>
      </c>
      <c r="P284" s="25">
        <v>0.83333333333333337</v>
      </c>
      <c r="Q284" s="19"/>
      <c r="R284" s="26" t="s">
        <v>79</v>
      </c>
      <c r="S284" s="26" t="s">
        <v>81</v>
      </c>
      <c r="T284" s="14" t="s">
        <v>81</v>
      </c>
      <c r="U284" s="15"/>
      <c r="V284" s="14"/>
      <c r="W284" s="14"/>
      <c r="X284" s="14"/>
      <c r="Y284" s="14">
        <f>SUM(Tabla1162937946[[#This Row],[PASAJEROS DESEMBARQUE ]:[PASAJEROS EN TRÁNSITO ]])</f>
        <v>0</v>
      </c>
      <c r="Z284" s="14"/>
      <c r="AA284" s="14"/>
      <c r="AB284" s="20"/>
    </row>
    <row r="285" spans="1:28" s="13" customFormat="1" ht="22.5" hidden="1" customHeight="1" x14ac:dyDescent="0.2">
      <c r="A285" s="14" t="s">
        <v>146</v>
      </c>
      <c r="B285" s="27"/>
      <c r="C285" s="15"/>
      <c r="D285" s="15" t="s">
        <v>50</v>
      </c>
      <c r="E285" s="15" t="s">
        <v>59</v>
      </c>
      <c r="F285" s="16"/>
      <c r="G285" s="16"/>
      <c r="H285" s="23">
        <v>334</v>
      </c>
      <c r="I285" s="17"/>
      <c r="J285" s="24">
        <v>168800</v>
      </c>
      <c r="K285" s="22" t="s">
        <v>74</v>
      </c>
      <c r="L285" s="21" t="str">
        <f>+(UPPER(TEXT(Tabla1162937946[[#This Row],[FECHA LLEGADA  (día/mes/año)]],"MMMM")))</f>
        <v>NOVIEMBRE</v>
      </c>
      <c r="M285" s="21" t="str">
        <f>+(UPPER(TEXT(Tabla1162937946[[#This Row],[FECHA LLEGADA  (día/mes/año)]],"DDD")))</f>
        <v>DOM</v>
      </c>
      <c r="N285" s="18">
        <v>45235</v>
      </c>
      <c r="O285" s="25">
        <v>0.29166666666666669</v>
      </c>
      <c r="P285" s="25">
        <v>0.70833333333333337</v>
      </c>
      <c r="Q285" s="19"/>
      <c r="R285" s="26" t="s">
        <v>80</v>
      </c>
      <c r="S285" s="26" t="s">
        <v>81</v>
      </c>
      <c r="T285" s="14" t="s">
        <v>81</v>
      </c>
      <c r="U285" s="15"/>
      <c r="V285" s="14"/>
      <c r="W285" s="14"/>
      <c r="X285" s="14"/>
      <c r="Y285" s="14">
        <f>SUM(Tabla1162937946[[#This Row],[PASAJEROS DESEMBARQUE ]:[PASAJEROS EN TRÁNSITO ]])</f>
        <v>0</v>
      </c>
      <c r="Z285" s="14"/>
      <c r="AA285" s="14"/>
      <c r="AB285" s="20"/>
    </row>
    <row r="286" spans="1:28" s="51" customFormat="1" ht="27" hidden="1" customHeight="1" x14ac:dyDescent="0.2">
      <c r="A286" s="14" t="s">
        <v>146</v>
      </c>
      <c r="B286" s="28">
        <v>44231</v>
      </c>
      <c r="C286" s="29"/>
      <c r="D286" s="29" t="s">
        <v>90</v>
      </c>
      <c r="E286" s="29" t="s">
        <v>61</v>
      </c>
      <c r="F286" s="30"/>
      <c r="G286" s="30"/>
      <c r="H286" s="23">
        <v>285</v>
      </c>
      <c r="I286" s="17"/>
      <c r="J286" s="24">
        <v>113000</v>
      </c>
      <c r="K286" s="22" t="s">
        <v>75</v>
      </c>
      <c r="L286" s="21" t="str">
        <f>+(UPPER(TEXT(Tabla1162937946[[#This Row],[FECHA LLEGADA  (día/mes/año)]],"MMMM")))</f>
        <v>DICIEMBRE</v>
      </c>
      <c r="M286" s="21" t="str">
        <f>+(UPPER(TEXT(Tabla1162937946[[#This Row],[FECHA LLEGADA  (día/mes/año)]],"DDD")))</f>
        <v>JUE</v>
      </c>
      <c r="N286" s="35">
        <v>45267</v>
      </c>
      <c r="O286" s="36">
        <v>0.33333333333333331</v>
      </c>
      <c r="P286" s="36">
        <v>0.79166666666666663</v>
      </c>
      <c r="Q286" s="37"/>
      <c r="R286" s="28" t="s">
        <v>79</v>
      </c>
      <c r="S286" s="28" t="s">
        <v>81</v>
      </c>
      <c r="T286" s="35" t="s">
        <v>81</v>
      </c>
      <c r="U286" s="29"/>
      <c r="V286" s="38"/>
      <c r="W286" s="38"/>
      <c r="X286" s="38"/>
      <c r="Y286" s="21">
        <f>SUM(Tabla1162937946[[#This Row],[PASAJEROS DESEMBARQUE ]:[PASAJEROS EN TRÁNSITO ]])</f>
        <v>0</v>
      </c>
      <c r="Z286" s="38"/>
      <c r="AA286" s="38"/>
      <c r="AB286" s="39"/>
    </row>
    <row r="287" spans="1:28" s="51" customFormat="1" ht="23.25" hidden="1" customHeight="1" x14ac:dyDescent="0.2">
      <c r="A287" s="21" t="s">
        <v>146</v>
      </c>
      <c r="B287" s="28">
        <v>44231</v>
      </c>
      <c r="C287" s="29"/>
      <c r="D287" s="29" t="s">
        <v>90</v>
      </c>
      <c r="E287" s="29" t="s">
        <v>61</v>
      </c>
      <c r="F287" s="30"/>
      <c r="G287" s="30"/>
      <c r="H287" s="23">
        <v>285</v>
      </c>
      <c r="I287" s="17"/>
      <c r="J287" s="24">
        <v>113000</v>
      </c>
      <c r="K287" s="22" t="s">
        <v>75</v>
      </c>
      <c r="L287" s="21" t="str">
        <f>+(UPPER(TEXT(Tabla1162937946[[#This Row],[FECHA LLEGADA  (día/mes/año)]],"MMMM")))</f>
        <v>MARZO</v>
      </c>
      <c r="M287" s="21" t="str">
        <f>+(UPPER(TEXT(Tabla1162937946[[#This Row],[FECHA LLEGADA  (día/mes/año)]],"DDD")))</f>
        <v>JUE</v>
      </c>
      <c r="N287" s="35">
        <v>45379</v>
      </c>
      <c r="O287" s="36">
        <v>0.33333333333333331</v>
      </c>
      <c r="P287" s="36">
        <v>0.75</v>
      </c>
      <c r="Q287" s="37"/>
      <c r="R287" s="28" t="s">
        <v>79</v>
      </c>
      <c r="S287" s="28" t="s">
        <v>81</v>
      </c>
      <c r="T287" s="35" t="s">
        <v>81</v>
      </c>
      <c r="U287" s="29"/>
      <c r="V287" s="38"/>
      <c r="W287" s="38"/>
      <c r="X287" s="38"/>
      <c r="Y287" s="21">
        <f>SUM(Tabla1162937946[[#This Row],[PASAJEROS DESEMBARQUE ]:[PASAJEROS EN TRÁNSITO ]])</f>
        <v>0</v>
      </c>
      <c r="Z287" s="38"/>
      <c r="AA287" s="38"/>
      <c r="AB287" s="39"/>
    </row>
    <row r="288" spans="1:28" s="51" customFormat="1" x14ac:dyDescent="0.2">
      <c r="R288" s="52"/>
      <c r="S288" s="52"/>
      <c r="T288" s="52"/>
    </row>
    <row r="289" spans="18:20" s="51" customFormat="1" x14ac:dyDescent="0.2">
      <c r="R289" s="52"/>
      <c r="S289" s="52"/>
      <c r="T289" s="52"/>
    </row>
    <row r="290" spans="18:20" s="51" customFormat="1" x14ac:dyDescent="0.2">
      <c r="R290" s="52"/>
      <c r="S290" s="52"/>
      <c r="T290" s="52"/>
    </row>
    <row r="291" spans="18:20" s="51" customFormat="1" x14ac:dyDescent="0.2">
      <c r="R291" s="52"/>
      <c r="S291" s="52"/>
      <c r="T291" s="52"/>
    </row>
    <row r="292" spans="18:20" s="51" customFormat="1" x14ac:dyDescent="0.2">
      <c r="R292" s="52"/>
      <c r="S292" s="52"/>
      <c r="T292" s="52"/>
    </row>
    <row r="293" spans="18:20" s="51" customFormat="1" x14ac:dyDescent="0.2">
      <c r="R293" s="52"/>
      <c r="S293" s="52"/>
      <c r="T293" s="52"/>
    </row>
    <row r="294" spans="18:20" s="51" customFormat="1" x14ac:dyDescent="0.2">
      <c r="R294" s="52"/>
      <c r="S294" s="52"/>
      <c r="T294" s="52"/>
    </row>
    <row r="295" spans="18:20" s="51" customFormat="1" x14ac:dyDescent="0.2">
      <c r="R295" s="52"/>
      <c r="S295" s="52"/>
      <c r="T295" s="52"/>
    </row>
    <row r="296" spans="18:20" s="51" customFormat="1" x14ac:dyDescent="0.2">
      <c r="R296" s="52"/>
      <c r="S296" s="52"/>
      <c r="T296" s="52"/>
    </row>
    <row r="297" spans="18:20" s="51" customFormat="1" x14ac:dyDescent="0.2">
      <c r="R297" s="52"/>
      <c r="S297" s="52"/>
      <c r="T297" s="52"/>
    </row>
    <row r="298" spans="18:20" s="51" customFormat="1" x14ac:dyDescent="0.2">
      <c r="R298" s="52"/>
      <c r="S298" s="52"/>
      <c r="T298" s="52"/>
    </row>
    <row r="299" spans="18:20" s="51" customFormat="1" x14ac:dyDescent="0.2">
      <c r="R299" s="52"/>
      <c r="S299" s="52"/>
      <c r="T299" s="52"/>
    </row>
    <row r="300" spans="18:20" s="51" customFormat="1" x14ac:dyDescent="0.2">
      <c r="R300" s="52"/>
      <c r="S300" s="52"/>
      <c r="T300" s="52"/>
    </row>
    <row r="301" spans="18:20" s="51" customFormat="1" x14ac:dyDescent="0.2">
      <c r="R301" s="52"/>
      <c r="S301" s="52"/>
      <c r="T301" s="52"/>
    </row>
    <row r="302" spans="18:20" s="51" customFormat="1" x14ac:dyDescent="0.2">
      <c r="R302" s="52"/>
      <c r="S302" s="52"/>
      <c r="T302" s="52"/>
    </row>
    <row r="303" spans="18:20" s="51" customFormat="1" x14ac:dyDescent="0.2">
      <c r="R303" s="52"/>
      <c r="S303" s="52"/>
      <c r="T303" s="52"/>
    </row>
    <row r="304" spans="18:20" s="51" customFormat="1" x14ac:dyDescent="0.2">
      <c r="R304" s="52"/>
      <c r="S304" s="52"/>
      <c r="T304" s="52"/>
    </row>
    <row r="305" spans="18:20" s="51" customFormat="1" x14ac:dyDescent="0.2">
      <c r="R305" s="52"/>
      <c r="S305" s="52"/>
      <c r="T305" s="52"/>
    </row>
    <row r="306" spans="18:20" s="51" customFormat="1" x14ac:dyDescent="0.2">
      <c r="R306" s="52"/>
      <c r="S306" s="52"/>
      <c r="T306" s="52"/>
    </row>
    <row r="307" spans="18:20" s="51" customFormat="1" x14ac:dyDescent="0.2">
      <c r="R307" s="52"/>
      <c r="S307" s="52"/>
      <c r="T307" s="52"/>
    </row>
    <row r="308" spans="18:20" s="51" customFormat="1" x14ac:dyDescent="0.2">
      <c r="R308" s="52"/>
      <c r="S308" s="52"/>
      <c r="T308" s="52"/>
    </row>
    <row r="309" spans="18:20" s="51" customFormat="1" x14ac:dyDescent="0.2">
      <c r="R309" s="52"/>
      <c r="S309" s="52"/>
      <c r="T309" s="52"/>
    </row>
    <row r="310" spans="18:20" s="51" customFormat="1" x14ac:dyDescent="0.2">
      <c r="R310" s="52"/>
      <c r="S310" s="52"/>
      <c r="T310" s="52"/>
    </row>
    <row r="311" spans="18:20" s="51" customFormat="1" x14ac:dyDescent="0.2">
      <c r="R311" s="52"/>
      <c r="S311" s="52"/>
      <c r="T311" s="52"/>
    </row>
    <row r="312" spans="18:20" s="51" customFormat="1" x14ac:dyDescent="0.2">
      <c r="R312" s="52"/>
      <c r="S312" s="52"/>
      <c r="T312" s="52"/>
    </row>
    <row r="313" spans="18:20" s="51" customFormat="1" x14ac:dyDescent="0.2">
      <c r="R313" s="52"/>
      <c r="S313" s="52"/>
      <c r="T313" s="52"/>
    </row>
    <row r="314" spans="18:20" s="51" customFormat="1" x14ac:dyDescent="0.2">
      <c r="R314" s="52"/>
      <c r="S314" s="52"/>
      <c r="T314" s="52"/>
    </row>
    <row r="315" spans="18:20" s="51" customFormat="1" x14ac:dyDescent="0.2">
      <c r="R315" s="52"/>
      <c r="S315" s="52"/>
      <c r="T315" s="52"/>
    </row>
    <row r="316" spans="18:20" s="51" customFormat="1" x14ac:dyDescent="0.2">
      <c r="R316" s="52"/>
      <c r="S316" s="52"/>
      <c r="T316" s="52"/>
    </row>
    <row r="317" spans="18:20" s="51" customFormat="1" x14ac:dyDescent="0.2">
      <c r="R317" s="52"/>
      <c r="S317" s="52"/>
      <c r="T317" s="52"/>
    </row>
    <row r="318" spans="18:20" s="51" customFormat="1" x14ac:dyDescent="0.2">
      <c r="R318" s="52"/>
      <c r="S318" s="52"/>
      <c r="T318" s="52"/>
    </row>
    <row r="319" spans="18:20" s="51" customFormat="1" x14ac:dyDescent="0.2">
      <c r="R319" s="52"/>
      <c r="S319" s="52"/>
      <c r="T319" s="52"/>
    </row>
    <row r="320" spans="18:20" s="51" customFormat="1" x14ac:dyDescent="0.2">
      <c r="R320" s="52"/>
      <c r="S320" s="52"/>
      <c r="T320" s="52"/>
    </row>
    <row r="321" spans="18:20" s="51" customFormat="1" x14ac:dyDescent="0.2">
      <c r="R321" s="52"/>
      <c r="S321" s="52"/>
      <c r="T321" s="52"/>
    </row>
    <row r="322" spans="18:20" s="51" customFormat="1" x14ac:dyDescent="0.2">
      <c r="R322" s="52"/>
      <c r="S322" s="52"/>
      <c r="T322" s="52"/>
    </row>
    <row r="323" spans="18:20" s="51" customFormat="1" x14ac:dyDescent="0.2">
      <c r="R323" s="52"/>
      <c r="S323" s="52"/>
      <c r="T323" s="52"/>
    </row>
    <row r="324" spans="18:20" s="51" customFormat="1" x14ac:dyDescent="0.2">
      <c r="R324" s="52"/>
      <c r="S324" s="52"/>
      <c r="T324" s="52"/>
    </row>
    <row r="325" spans="18:20" s="51" customFormat="1" x14ac:dyDescent="0.2">
      <c r="R325" s="52"/>
      <c r="S325" s="52"/>
      <c r="T325" s="52"/>
    </row>
    <row r="326" spans="18:20" s="51" customFormat="1" x14ac:dyDescent="0.2">
      <c r="R326" s="52"/>
      <c r="S326" s="52"/>
      <c r="T326" s="52"/>
    </row>
    <row r="327" spans="18:20" s="51" customFormat="1" x14ac:dyDescent="0.2">
      <c r="R327" s="52"/>
      <c r="S327" s="52"/>
      <c r="T327" s="52"/>
    </row>
    <row r="328" spans="18:20" s="51" customFormat="1" x14ac:dyDescent="0.2">
      <c r="R328" s="52"/>
      <c r="S328" s="52"/>
      <c r="T328" s="52"/>
    </row>
    <row r="329" spans="18:20" s="51" customFormat="1" x14ac:dyDescent="0.2">
      <c r="R329" s="52"/>
      <c r="S329" s="52"/>
      <c r="T329" s="52"/>
    </row>
    <row r="330" spans="18:20" s="51" customFormat="1" x14ac:dyDescent="0.2">
      <c r="R330" s="52"/>
      <c r="S330" s="52"/>
      <c r="T330" s="52"/>
    </row>
    <row r="331" spans="18:20" s="51" customFormat="1" x14ac:dyDescent="0.2">
      <c r="R331" s="52"/>
      <c r="S331" s="52"/>
      <c r="T331" s="52"/>
    </row>
    <row r="332" spans="18:20" s="51" customFormat="1" x14ac:dyDescent="0.2">
      <c r="R332" s="52"/>
      <c r="S332" s="52"/>
      <c r="T332" s="52"/>
    </row>
    <row r="333" spans="18:20" s="51" customFormat="1" x14ac:dyDescent="0.2">
      <c r="R333" s="52"/>
      <c r="S333" s="52"/>
      <c r="T333" s="52"/>
    </row>
    <row r="334" spans="18:20" s="51" customFormat="1" x14ac:dyDescent="0.2">
      <c r="R334" s="52"/>
      <c r="S334" s="52"/>
      <c r="T334" s="52"/>
    </row>
    <row r="335" spans="18:20" s="51" customFormat="1" x14ac:dyDescent="0.2">
      <c r="R335" s="52"/>
      <c r="S335" s="52"/>
      <c r="T335" s="52"/>
    </row>
    <row r="336" spans="18:20" s="51" customFormat="1" x14ac:dyDescent="0.2">
      <c r="R336" s="52"/>
      <c r="S336" s="52"/>
      <c r="T336" s="52"/>
    </row>
    <row r="337" spans="18:20" s="51" customFormat="1" x14ac:dyDescent="0.2">
      <c r="R337" s="52"/>
      <c r="S337" s="52"/>
      <c r="T337" s="52"/>
    </row>
    <row r="338" spans="18:20" s="51" customFormat="1" x14ac:dyDescent="0.2">
      <c r="R338" s="52"/>
      <c r="S338" s="52"/>
      <c r="T338" s="52"/>
    </row>
    <row r="339" spans="18:20" s="51" customFormat="1" x14ac:dyDescent="0.2">
      <c r="R339" s="52"/>
      <c r="S339" s="52"/>
      <c r="T339" s="52"/>
    </row>
    <row r="340" spans="18:20" s="51" customFormat="1" x14ac:dyDescent="0.2">
      <c r="R340" s="52"/>
      <c r="S340" s="52"/>
      <c r="T340" s="52"/>
    </row>
    <row r="341" spans="18:20" s="51" customFormat="1" x14ac:dyDescent="0.2">
      <c r="R341" s="52"/>
      <c r="S341" s="52"/>
      <c r="T341" s="52"/>
    </row>
    <row r="342" spans="18:20" s="51" customFormat="1" x14ac:dyDescent="0.2">
      <c r="R342" s="52"/>
      <c r="S342" s="52"/>
      <c r="T342" s="52"/>
    </row>
    <row r="343" spans="18:20" s="51" customFormat="1" x14ac:dyDescent="0.2">
      <c r="R343" s="52"/>
      <c r="S343" s="52"/>
      <c r="T343" s="52"/>
    </row>
    <row r="344" spans="18:20" s="51" customFormat="1" x14ac:dyDescent="0.2">
      <c r="R344" s="52"/>
      <c r="S344" s="52"/>
      <c r="T344" s="52"/>
    </row>
    <row r="345" spans="18:20" s="51" customFormat="1" x14ac:dyDescent="0.2">
      <c r="R345" s="52"/>
      <c r="S345" s="52"/>
      <c r="T345" s="52"/>
    </row>
    <row r="346" spans="18:20" s="51" customFormat="1" x14ac:dyDescent="0.2">
      <c r="R346" s="52"/>
      <c r="S346" s="52"/>
      <c r="T346" s="52"/>
    </row>
    <row r="347" spans="18:20" s="51" customFormat="1" x14ac:dyDescent="0.2">
      <c r="R347" s="52"/>
      <c r="S347" s="52"/>
      <c r="T347" s="52"/>
    </row>
    <row r="348" spans="18:20" s="51" customFormat="1" x14ac:dyDescent="0.2">
      <c r="R348" s="52"/>
      <c r="S348" s="52"/>
      <c r="T348" s="52"/>
    </row>
    <row r="349" spans="18:20" s="51" customFormat="1" x14ac:dyDescent="0.2">
      <c r="R349" s="52"/>
      <c r="S349" s="52"/>
      <c r="T349" s="52"/>
    </row>
    <row r="350" spans="18:20" s="51" customFormat="1" x14ac:dyDescent="0.2">
      <c r="R350" s="52"/>
      <c r="S350" s="52"/>
      <c r="T350" s="52"/>
    </row>
    <row r="351" spans="18:20" s="51" customFormat="1" x14ac:dyDescent="0.2">
      <c r="R351" s="52"/>
      <c r="S351" s="52"/>
      <c r="T351" s="52"/>
    </row>
    <row r="352" spans="18:20" s="51" customFormat="1" x14ac:dyDescent="0.2">
      <c r="R352" s="52"/>
      <c r="S352" s="52"/>
      <c r="T352" s="52"/>
    </row>
    <row r="353" spans="18:20" s="51" customFormat="1" x14ac:dyDescent="0.2">
      <c r="R353" s="52"/>
      <c r="S353" s="52"/>
      <c r="T353" s="52"/>
    </row>
    <row r="354" spans="18:20" s="51" customFormat="1" x14ac:dyDescent="0.2">
      <c r="R354" s="52"/>
      <c r="S354" s="52"/>
      <c r="T354" s="52"/>
    </row>
    <row r="355" spans="18:20" s="51" customFormat="1" x14ac:dyDescent="0.2">
      <c r="R355" s="52"/>
      <c r="S355" s="52"/>
      <c r="T355" s="52"/>
    </row>
    <row r="356" spans="18:20" s="51" customFormat="1" x14ac:dyDescent="0.2">
      <c r="R356" s="52"/>
      <c r="S356" s="52"/>
      <c r="T356" s="52"/>
    </row>
    <row r="357" spans="18:20" s="51" customFormat="1" x14ac:dyDescent="0.2">
      <c r="R357" s="52"/>
      <c r="S357" s="52"/>
      <c r="T357" s="52"/>
    </row>
    <row r="358" spans="18:20" s="51" customFormat="1" x14ac:dyDescent="0.2">
      <c r="R358" s="52"/>
      <c r="S358" s="52"/>
      <c r="T358" s="52"/>
    </row>
    <row r="359" spans="18:20" s="51" customFormat="1" x14ac:dyDescent="0.2">
      <c r="R359" s="52"/>
      <c r="S359" s="52"/>
      <c r="T359" s="52"/>
    </row>
    <row r="360" spans="18:20" s="51" customFormat="1" x14ac:dyDescent="0.2">
      <c r="R360" s="52"/>
      <c r="S360" s="52"/>
      <c r="T360" s="52"/>
    </row>
    <row r="361" spans="18:20" s="51" customFormat="1" x14ac:dyDescent="0.2">
      <c r="R361" s="52"/>
      <c r="S361" s="52"/>
      <c r="T361" s="52"/>
    </row>
    <row r="362" spans="18:20" s="51" customFormat="1" x14ac:dyDescent="0.2">
      <c r="R362" s="52"/>
      <c r="S362" s="52"/>
      <c r="T362" s="52"/>
    </row>
    <row r="363" spans="18:20" s="51" customFormat="1" x14ac:dyDescent="0.2">
      <c r="R363" s="52"/>
      <c r="S363" s="52"/>
      <c r="T363" s="52"/>
    </row>
    <row r="364" spans="18:20" s="51" customFormat="1" x14ac:dyDescent="0.2">
      <c r="R364" s="52"/>
      <c r="S364" s="52"/>
      <c r="T364" s="52"/>
    </row>
    <row r="365" spans="18:20" s="51" customFormat="1" x14ac:dyDescent="0.2">
      <c r="R365" s="52"/>
      <c r="S365" s="52"/>
      <c r="T365" s="52"/>
    </row>
    <row r="366" spans="18:20" s="51" customFormat="1" x14ac:dyDescent="0.2">
      <c r="R366" s="52"/>
      <c r="S366" s="52"/>
      <c r="T366" s="52"/>
    </row>
    <row r="367" spans="18:20" s="51" customFormat="1" x14ac:dyDescent="0.2">
      <c r="R367" s="52"/>
      <c r="S367" s="52"/>
      <c r="T367" s="52"/>
    </row>
    <row r="368" spans="18:20" s="51" customFormat="1" x14ac:dyDescent="0.2">
      <c r="R368" s="52"/>
      <c r="S368" s="52"/>
      <c r="T368" s="52"/>
    </row>
    <row r="369" spans="18:20" s="51" customFormat="1" x14ac:dyDescent="0.2">
      <c r="R369" s="52"/>
      <c r="S369" s="52"/>
      <c r="T369" s="52"/>
    </row>
    <row r="370" spans="18:20" s="51" customFormat="1" x14ac:dyDescent="0.2">
      <c r="R370" s="52"/>
      <c r="S370" s="52"/>
      <c r="T370" s="52"/>
    </row>
    <row r="371" spans="18:20" s="51" customFormat="1" x14ac:dyDescent="0.2">
      <c r="R371" s="52"/>
      <c r="S371" s="52"/>
      <c r="T371" s="52"/>
    </row>
    <row r="372" spans="18:20" s="51" customFormat="1" x14ac:dyDescent="0.2">
      <c r="R372" s="52"/>
      <c r="S372" s="52"/>
      <c r="T372" s="52"/>
    </row>
    <row r="373" spans="18:20" s="51" customFormat="1" x14ac:dyDescent="0.2">
      <c r="R373" s="52"/>
      <c r="S373" s="52"/>
      <c r="T373" s="52"/>
    </row>
    <row r="374" spans="18:20" s="51" customFormat="1" x14ac:dyDescent="0.2">
      <c r="R374" s="52"/>
      <c r="S374" s="52"/>
      <c r="T374" s="52"/>
    </row>
    <row r="375" spans="18:20" s="51" customFormat="1" x14ac:dyDescent="0.2">
      <c r="R375" s="52"/>
      <c r="S375" s="52"/>
      <c r="T375" s="52"/>
    </row>
    <row r="376" spans="18:20" s="51" customFormat="1" x14ac:dyDescent="0.2">
      <c r="R376" s="52"/>
      <c r="S376" s="52"/>
      <c r="T376" s="52"/>
    </row>
    <row r="377" spans="18:20" s="51" customFormat="1" x14ac:dyDescent="0.2">
      <c r="R377" s="52"/>
      <c r="S377" s="52"/>
      <c r="T377" s="52"/>
    </row>
    <row r="378" spans="18:20" s="51" customFormat="1" x14ac:dyDescent="0.2">
      <c r="R378" s="52"/>
      <c r="S378" s="52"/>
      <c r="T378" s="52"/>
    </row>
    <row r="379" spans="18:20" s="51" customFormat="1" x14ac:dyDescent="0.2">
      <c r="R379" s="52"/>
      <c r="S379" s="52"/>
      <c r="T379" s="52"/>
    </row>
    <row r="380" spans="18:20" s="51" customFormat="1" x14ac:dyDescent="0.2">
      <c r="R380" s="52"/>
      <c r="S380" s="52"/>
      <c r="T380" s="52"/>
    </row>
    <row r="381" spans="18:20" s="51" customFormat="1" x14ac:dyDescent="0.2">
      <c r="R381" s="52"/>
      <c r="S381" s="52"/>
      <c r="T381" s="52"/>
    </row>
    <row r="382" spans="18:20" s="51" customFormat="1" x14ac:dyDescent="0.2">
      <c r="R382" s="52"/>
      <c r="S382" s="52"/>
      <c r="T382" s="52"/>
    </row>
    <row r="383" spans="18:20" s="51" customFormat="1" x14ac:dyDescent="0.2">
      <c r="R383" s="52"/>
      <c r="S383" s="52"/>
      <c r="T383" s="52"/>
    </row>
    <row r="384" spans="18:20" s="51" customFormat="1" x14ac:dyDescent="0.2">
      <c r="R384" s="52"/>
      <c r="S384" s="52"/>
      <c r="T384" s="52"/>
    </row>
    <row r="385" spans="18:20" s="51" customFormat="1" x14ac:dyDescent="0.2">
      <c r="R385" s="52"/>
      <c r="S385" s="52"/>
      <c r="T385" s="52"/>
    </row>
    <row r="386" spans="18:20" s="51" customFormat="1" x14ac:dyDescent="0.2">
      <c r="R386" s="52"/>
      <c r="S386" s="52"/>
      <c r="T386" s="52"/>
    </row>
    <row r="387" spans="18:20" s="51" customFormat="1" x14ac:dyDescent="0.2">
      <c r="R387" s="52"/>
      <c r="S387" s="52"/>
      <c r="T387" s="52"/>
    </row>
    <row r="388" spans="18:20" s="51" customFormat="1" x14ac:dyDescent="0.2">
      <c r="R388" s="52"/>
      <c r="S388" s="52"/>
      <c r="T388" s="52"/>
    </row>
    <row r="389" spans="18:20" s="51" customFormat="1" x14ac:dyDescent="0.2">
      <c r="R389" s="52"/>
      <c r="S389" s="52"/>
      <c r="T389" s="52"/>
    </row>
    <row r="390" spans="18:20" s="51" customFormat="1" x14ac:dyDescent="0.2">
      <c r="R390" s="52"/>
      <c r="S390" s="52"/>
      <c r="T390" s="52"/>
    </row>
    <row r="391" spans="18:20" s="51" customFormat="1" x14ac:dyDescent="0.2">
      <c r="R391" s="52"/>
      <c r="S391" s="52"/>
      <c r="T391" s="52"/>
    </row>
    <row r="392" spans="18:20" s="51" customFormat="1" x14ac:dyDescent="0.2">
      <c r="R392" s="52"/>
      <c r="S392" s="52"/>
      <c r="T392" s="52"/>
    </row>
    <row r="393" spans="18:20" s="51" customFormat="1" x14ac:dyDescent="0.2">
      <c r="R393" s="52"/>
      <c r="S393" s="52"/>
      <c r="T393" s="52"/>
    </row>
    <row r="394" spans="18:20" s="51" customFormat="1" x14ac:dyDescent="0.2">
      <c r="R394" s="52"/>
      <c r="S394" s="52"/>
      <c r="T394" s="52"/>
    </row>
    <row r="395" spans="18:20" s="51" customFormat="1" x14ac:dyDescent="0.2">
      <c r="R395" s="52"/>
      <c r="S395" s="52"/>
      <c r="T395" s="52"/>
    </row>
    <row r="396" spans="18:20" s="51" customFormat="1" x14ac:dyDescent="0.2">
      <c r="R396" s="52"/>
      <c r="S396" s="52"/>
      <c r="T396" s="52"/>
    </row>
    <row r="397" spans="18:20" s="51" customFormat="1" x14ac:dyDescent="0.2">
      <c r="R397" s="52"/>
      <c r="S397" s="52"/>
      <c r="T397" s="52"/>
    </row>
    <row r="398" spans="18:20" s="51" customFormat="1" x14ac:dyDescent="0.2">
      <c r="R398" s="52"/>
      <c r="S398" s="52"/>
      <c r="T398" s="52"/>
    </row>
    <row r="399" spans="18:20" s="51" customFormat="1" x14ac:dyDescent="0.2">
      <c r="R399" s="52"/>
      <c r="S399" s="52"/>
      <c r="T399" s="52"/>
    </row>
    <row r="400" spans="18:20" s="51" customFormat="1" x14ac:dyDescent="0.2">
      <c r="R400" s="52"/>
      <c r="S400" s="52"/>
      <c r="T400" s="52"/>
    </row>
    <row r="401" spans="18:20" s="51" customFormat="1" x14ac:dyDescent="0.2">
      <c r="R401" s="52"/>
      <c r="S401" s="52"/>
      <c r="T401" s="52"/>
    </row>
    <row r="402" spans="18:20" s="51" customFormat="1" x14ac:dyDescent="0.2">
      <c r="R402" s="52"/>
      <c r="S402" s="52"/>
      <c r="T402" s="52"/>
    </row>
    <row r="403" spans="18:20" s="51" customFormat="1" x14ac:dyDescent="0.2">
      <c r="R403" s="52"/>
      <c r="S403" s="52"/>
      <c r="T403" s="52"/>
    </row>
    <row r="404" spans="18:20" s="51" customFormat="1" x14ac:dyDescent="0.2">
      <c r="R404" s="52"/>
      <c r="S404" s="52"/>
      <c r="T404" s="52"/>
    </row>
    <row r="405" spans="18:20" s="51" customFormat="1" x14ac:dyDescent="0.2">
      <c r="R405" s="52"/>
      <c r="S405" s="52"/>
      <c r="T405" s="52"/>
    </row>
    <row r="406" spans="18:20" s="51" customFormat="1" x14ac:dyDescent="0.2">
      <c r="R406" s="52"/>
      <c r="S406" s="52"/>
      <c r="T406" s="52"/>
    </row>
    <row r="407" spans="18:20" s="51" customFormat="1" x14ac:dyDescent="0.2">
      <c r="R407" s="52"/>
      <c r="S407" s="52"/>
      <c r="T407" s="52"/>
    </row>
    <row r="408" spans="18:20" s="51" customFormat="1" x14ac:dyDescent="0.2">
      <c r="R408" s="52"/>
      <c r="S408" s="52"/>
      <c r="T408" s="52"/>
    </row>
    <row r="409" spans="18:20" s="51" customFormat="1" x14ac:dyDescent="0.2">
      <c r="R409" s="52"/>
      <c r="S409" s="52"/>
      <c r="T409" s="52"/>
    </row>
    <row r="410" spans="18:20" s="51" customFormat="1" x14ac:dyDescent="0.2">
      <c r="R410" s="52"/>
      <c r="S410" s="52"/>
      <c r="T410" s="52"/>
    </row>
    <row r="411" spans="18:20" s="51" customFormat="1" x14ac:dyDescent="0.2">
      <c r="R411" s="52"/>
      <c r="S411" s="52"/>
      <c r="T411" s="52"/>
    </row>
    <row r="412" spans="18:20" s="51" customFormat="1" x14ac:dyDescent="0.2">
      <c r="R412" s="52"/>
      <c r="S412" s="52"/>
      <c r="T412" s="52"/>
    </row>
    <row r="413" spans="18:20" s="51" customFormat="1" x14ac:dyDescent="0.2">
      <c r="R413" s="52"/>
      <c r="S413" s="52"/>
      <c r="T413" s="52"/>
    </row>
    <row r="414" spans="18:20" s="51" customFormat="1" x14ac:dyDescent="0.2">
      <c r="R414" s="52"/>
      <c r="S414" s="52"/>
      <c r="T414" s="52"/>
    </row>
    <row r="415" spans="18:20" s="51" customFormat="1" x14ac:dyDescent="0.2">
      <c r="R415" s="52"/>
      <c r="S415" s="52"/>
      <c r="T415" s="52"/>
    </row>
    <row r="416" spans="18:20" s="51" customFormat="1" x14ac:dyDescent="0.2">
      <c r="R416" s="52"/>
      <c r="S416" s="52"/>
      <c r="T416" s="52"/>
    </row>
    <row r="417" spans="18:20" s="51" customFormat="1" x14ac:dyDescent="0.2">
      <c r="R417" s="52"/>
      <c r="S417" s="52"/>
      <c r="T417" s="52"/>
    </row>
    <row r="418" spans="18:20" s="51" customFormat="1" x14ac:dyDescent="0.2">
      <c r="R418" s="52"/>
      <c r="S418" s="52"/>
      <c r="T418" s="52"/>
    </row>
    <row r="419" spans="18:20" s="51" customFormat="1" x14ac:dyDescent="0.2">
      <c r="R419" s="52"/>
      <c r="S419" s="52"/>
      <c r="T419" s="52"/>
    </row>
    <row r="420" spans="18:20" s="51" customFormat="1" x14ac:dyDescent="0.2">
      <c r="R420" s="52"/>
      <c r="S420" s="52"/>
      <c r="T420" s="52"/>
    </row>
    <row r="421" spans="18:20" s="51" customFormat="1" x14ac:dyDescent="0.2">
      <c r="R421" s="52"/>
      <c r="S421" s="52"/>
      <c r="T421" s="52"/>
    </row>
    <row r="422" spans="18:20" s="51" customFormat="1" x14ac:dyDescent="0.2">
      <c r="R422" s="52"/>
      <c r="S422" s="52"/>
      <c r="T422" s="52"/>
    </row>
    <row r="423" spans="18:20" s="51" customFormat="1" x14ac:dyDescent="0.2">
      <c r="R423" s="52"/>
      <c r="S423" s="52"/>
      <c r="T423" s="52"/>
    </row>
    <row r="424" spans="18:20" s="51" customFormat="1" x14ac:dyDescent="0.2">
      <c r="R424" s="52"/>
      <c r="S424" s="52"/>
      <c r="T424" s="52"/>
    </row>
    <row r="425" spans="18:20" s="51" customFormat="1" x14ac:dyDescent="0.2">
      <c r="R425" s="52"/>
      <c r="S425" s="52"/>
      <c r="T425" s="52"/>
    </row>
    <row r="426" spans="18:20" s="51" customFormat="1" x14ac:dyDescent="0.2">
      <c r="R426" s="52"/>
      <c r="S426" s="52"/>
      <c r="T426" s="52"/>
    </row>
    <row r="427" spans="18:20" s="51" customFormat="1" x14ac:dyDescent="0.2">
      <c r="R427" s="52"/>
      <c r="S427" s="52"/>
      <c r="T427" s="52"/>
    </row>
    <row r="428" spans="18:20" s="51" customFormat="1" x14ac:dyDescent="0.2">
      <c r="R428" s="52"/>
      <c r="S428" s="52"/>
      <c r="T428" s="52"/>
    </row>
    <row r="429" spans="18:20" s="51" customFormat="1" x14ac:dyDescent="0.2">
      <c r="R429" s="52"/>
      <c r="S429" s="52"/>
      <c r="T429" s="52"/>
    </row>
    <row r="430" spans="18:20" s="51" customFormat="1" x14ac:dyDescent="0.2">
      <c r="R430" s="52"/>
      <c r="S430" s="52"/>
      <c r="T430" s="52"/>
    </row>
    <row r="431" spans="18:20" s="51" customFormat="1" x14ac:dyDescent="0.2">
      <c r="R431" s="52"/>
      <c r="S431" s="52"/>
      <c r="T431" s="52"/>
    </row>
    <row r="432" spans="18:20" s="51" customFormat="1" x14ac:dyDescent="0.2">
      <c r="R432" s="52"/>
      <c r="S432" s="52"/>
      <c r="T432" s="52"/>
    </row>
    <row r="433" spans="18:20" s="51" customFormat="1" x14ac:dyDescent="0.2">
      <c r="R433" s="52"/>
      <c r="S433" s="52"/>
      <c r="T433" s="52"/>
    </row>
    <row r="434" spans="18:20" s="51" customFormat="1" x14ac:dyDescent="0.2">
      <c r="R434" s="52"/>
      <c r="S434" s="52"/>
      <c r="T434" s="52"/>
    </row>
    <row r="435" spans="18:20" s="51" customFormat="1" x14ac:dyDescent="0.2">
      <c r="R435" s="52"/>
      <c r="S435" s="52"/>
      <c r="T435" s="52"/>
    </row>
    <row r="436" spans="18:20" s="51" customFormat="1" x14ac:dyDescent="0.2">
      <c r="R436" s="52"/>
      <c r="S436" s="52"/>
      <c r="T436" s="52"/>
    </row>
    <row r="437" spans="18:20" s="51" customFormat="1" x14ac:dyDescent="0.2">
      <c r="R437" s="52"/>
      <c r="S437" s="52"/>
      <c r="T437" s="52"/>
    </row>
    <row r="438" spans="18:20" s="51" customFormat="1" x14ac:dyDescent="0.2">
      <c r="R438" s="52"/>
      <c r="S438" s="52"/>
      <c r="T438" s="52"/>
    </row>
    <row r="439" spans="18:20" s="51" customFormat="1" x14ac:dyDescent="0.2">
      <c r="R439" s="52"/>
      <c r="S439" s="52"/>
      <c r="T439" s="52"/>
    </row>
    <row r="440" spans="18:20" s="51" customFormat="1" x14ac:dyDescent="0.2">
      <c r="R440" s="52"/>
      <c r="S440" s="52"/>
      <c r="T440" s="52"/>
    </row>
    <row r="441" spans="18:20" s="51" customFormat="1" x14ac:dyDescent="0.2">
      <c r="R441" s="52"/>
      <c r="S441" s="52"/>
      <c r="T441" s="52"/>
    </row>
    <row r="442" spans="18:20" s="51" customFormat="1" x14ac:dyDescent="0.2">
      <c r="R442" s="52"/>
      <c r="S442" s="52"/>
      <c r="T442" s="52"/>
    </row>
    <row r="443" spans="18:20" s="51" customFormat="1" x14ac:dyDescent="0.2">
      <c r="R443" s="52"/>
      <c r="S443" s="52"/>
      <c r="T443" s="52"/>
    </row>
    <row r="444" spans="18:20" s="51" customFormat="1" x14ac:dyDescent="0.2">
      <c r="R444" s="52"/>
      <c r="S444" s="52"/>
      <c r="T444" s="52"/>
    </row>
    <row r="445" spans="18:20" s="51" customFormat="1" x14ac:dyDescent="0.2">
      <c r="R445" s="52"/>
      <c r="S445" s="52"/>
      <c r="T445" s="52"/>
    </row>
    <row r="446" spans="18:20" s="51" customFormat="1" x14ac:dyDescent="0.2">
      <c r="R446" s="52"/>
      <c r="S446" s="52"/>
      <c r="T446" s="52"/>
    </row>
    <row r="447" spans="18:20" s="51" customFormat="1" x14ac:dyDescent="0.2">
      <c r="R447" s="52"/>
      <c r="S447" s="52"/>
      <c r="T447" s="52"/>
    </row>
    <row r="448" spans="18:20" s="51" customFormat="1" x14ac:dyDescent="0.2">
      <c r="R448" s="52"/>
      <c r="S448" s="52"/>
      <c r="T448" s="52"/>
    </row>
    <row r="449" spans="18:20" s="51" customFormat="1" x14ac:dyDescent="0.2">
      <c r="R449" s="52"/>
      <c r="S449" s="52"/>
      <c r="T449" s="52"/>
    </row>
    <row r="450" spans="18:20" s="51" customFormat="1" x14ac:dyDescent="0.2">
      <c r="R450" s="52"/>
      <c r="S450" s="52"/>
      <c r="T450" s="52"/>
    </row>
    <row r="451" spans="18:20" s="51" customFormat="1" x14ac:dyDescent="0.2">
      <c r="R451" s="52"/>
      <c r="S451" s="52"/>
      <c r="T451" s="52"/>
    </row>
    <row r="452" spans="18:20" s="51" customFormat="1" x14ac:dyDescent="0.2">
      <c r="R452" s="52"/>
      <c r="S452" s="52"/>
      <c r="T452" s="52"/>
    </row>
    <row r="453" spans="18:20" s="51" customFormat="1" x14ac:dyDescent="0.2">
      <c r="R453" s="52"/>
      <c r="S453" s="52"/>
      <c r="T453" s="52"/>
    </row>
    <row r="454" spans="18:20" s="51" customFormat="1" x14ac:dyDescent="0.2">
      <c r="R454" s="52"/>
      <c r="S454" s="52"/>
      <c r="T454" s="52"/>
    </row>
    <row r="455" spans="18:20" s="51" customFormat="1" x14ac:dyDescent="0.2">
      <c r="R455" s="52"/>
      <c r="S455" s="52"/>
      <c r="T455" s="52"/>
    </row>
    <row r="456" spans="18:20" s="51" customFormat="1" x14ac:dyDescent="0.2">
      <c r="R456" s="52"/>
      <c r="S456" s="52"/>
      <c r="T456" s="52"/>
    </row>
    <row r="457" spans="18:20" s="51" customFormat="1" x14ac:dyDescent="0.2">
      <c r="R457" s="52"/>
      <c r="S457" s="52"/>
      <c r="T457" s="52"/>
    </row>
    <row r="458" spans="18:20" s="51" customFormat="1" x14ac:dyDescent="0.2">
      <c r="R458" s="52"/>
      <c r="S458" s="52"/>
      <c r="T458" s="52"/>
    </row>
    <row r="459" spans="18:20" s="51" customFormat="1" x14ac:dyDescent="0.2">
      <c r="R459" s="52"/>
      <c r="S459" s="52"/>
      <c r="T459" s="52"/>
    </row>
    <row r="460" spans="18:20" s="51" customFormat="1" x14ac:dyDescent="0.2">
      <c r="R460" s="52"/>
      <c r="S460" s="52"/>
      <c r="T460" s="52"/>
    </row>
    <row r="461" spans="18:20" s="51" customFormat="1" x14ac:dyDescent="0.2">
      <c r="R461" s="52"/>
      <c r="S461" s="52"/>
      <c r="T461" s="52"/>
    </row>
    <row r="462" spans="18:20" s="51" customFormat="1" x14ac:dyDescent="0.2">
      <c r="R462" s="52"/>
      <c r="S462" s="52"/>
      <c r="T462" s="52"/>
    </row>
    <row r="463" spans="18:20" s="51" customFormat="1" x14ac:dyDescent="0.2">
      <c r="R463" s="52"/>
      <c r="S463" s="52"/>
      <c r="T463" s="52"/>
    </row>
    <row r="464" spans="18:20" s="51" customFormat="1" x14ac:dyDescent="0.2">
      <c r="R464" s="52"/>
      <c r="S464" s="52"/>
      <c r="T464" s="52"/>
    </row>
    <row r="465" spans="18:20" s="51" customFormat="1" x14ac:dyDescent="0.2">
      <c r="R465" s="52"/>
      <c r="S465" s="52"/>
      <c r="T465" s="52"/>
    </row>
    <row r="466" spans="18:20" s="51" customFormat="1" x14ac:dyDescent="0.2">
      <c r="R466" s="52"/>
      <c r="S466" s="52"/>
      <c r="T466" s="52"/>
    </row>
    <row r="467" spans="18:20" s="51" customFormat="1" x14ac:dyDescent="0.2">
      <c r="R467" s="52"/>
      <c r="S467" s="52"/>
      <c r="T467" s="52"/>
    </row>
    <row r="468" spans="18:20" s="51" customFormat="1" x14ac:dyDescent="0.2">
      <c r="R468" s="52"/>
      <c r="S468" s="52"/>
      <c r="T468" s="52"/>
    </row>
    <row r="469" spans="18:20" s="51" customFormat="1" x14ac:dyDescent="0.2">
      <c r="R469" s="52"/>
      <c r="S469" s="52"/>
      <c r="T469" s="52"/>
    </row>
    <row r="470" spans="18:20" s="51" customFormat="1" x14ac:dyDescent="0.2">
      <c r="R470" s="52"/>
      <c r="S470" s="52"/>
      <c r="T470" s="52"/>
    </row>
    <row r="471" spans="18:20" s="51" customFormat="1" x14ac:dyDescent="0.2">
      <c r="R471" s="52"/>
      <c r="S471" s="52"/>
      <c r="T471" s="52"/>
    </row>
    <row r="472" spans="18:20" s="51" customFormat="1" x14ac:dyDescent="0.2">
      <c r="R472" s="52"/>
      <c r="S472" s="52"/>
      <c r="T472" s="52"/>
    </row>
    <row r="473" spans="18:20" s="51" customFormat="1" x14ac:dyDescent="0.2">
      <c r="R473" s="52"/>
      <c r="S473" s="52"/>
      <c r="T473" s="52"/>
    </row>
    <row r="474" spans="18:20" s="51" customFormat="1" x14ac:dyDescent="0.2">
      <c r="R474" s="52"/>
      <c r="S474" s="52"/>
      <c r="T474" s="52"/>
    </row>
    <row r="475" spans="18:20" s="51" customFormat="1" x14ac:dyDescent="0.2">
      <c r="R475" s="52"/>
      <c r="S475" s="52"/>
      <c r="T475" s="52"/>
    </row>
    <row r="476" spans="18:20" s="51" customFormat="1" x14ac:dyDescent="0.2">
      <c r="R476" s="52"/>
      <c r="S476" s="52"/>
      <c r="T476" s="52"/>
    </row>
    <row r="477" spans="18:20" s="51" customFormat="1" x14ac:dyDescent="0.2">
      <c r="R477" s="52"/>
      <c r="S477" s="52"/>
      <c r="T477" s="52"/>
    </row>
    <row r="478" spans="18:20" s="51" customFormat="1" x14ac:dyDescent="0.2">
      <c r="R478" s="52"/>
      <c r="S478" s="52"/>
      <c r="T478" s="52"/>
    </row>
    <row r="479" spans="18:20" s="51" customFormat="1" x14ac:dyDescent="0.2">
      <c r="R479" s="52"/>
      <c r="S479" s="52"/>
      <c r="T479" s="52"/>
    </row>
    <row r="480" spans="18:20" s="51" customFormat="1" x14ac:dyDescent="0.2">
      <c r="R480" s="52"/>
      <c r="S480" s="52"/>
      <c r="T480" s="52"/>
    </row>
    <row r="481" spans="18:20" s="51" customFormat="1" x14ac:dyDescent="0.2">
      <c r="R481" s="52"/>
      <c r="S481" s="52"/>
      <c r="T481" s="52"/>
    </row>
    <row r="482" spans="18:20" s="51" customFormat="1" x14ac:dyDescent="0.2">
      <c r="R482" s="52"/>
      <c r="S482" s="52"/>
      <c r="T482" s="52"/>
    </row>
    <row r="483" spans="18:20" s="51" customFormat="1" x14ac:dyDescent="0.2">
      <c r="R483" s="52"/>
      <c r="S483" s="52"/>
      <c r="T483" s="52"/>
    </row>
    <row r="484" spans="18:20" s="51" customFormat="1" x14ac:dyDescent="0.2">
      <c r="R484" s="52"/>
      <c r="S484" s="52"/>
      <c r="T484" s="52"/>
    </row>
    <row r="485" spans="18:20" s="51" customFormat="1" x14ac:dyDescent="0.2">
      <c r="R485" s="52"/>
      <c r="S485" s="52"/>
      <c r="T485" s="52"/>
    </row>
    <row r="486" spans="18:20" s="51" customFormat="1" x14ac:dyDescent="0.2">
      <c r="R486" s="52"/>
      <c r="S486" s="52"/>
      <c r="T486" s="52"/>
    </row>
    <row r="487" spans="18:20" s="51" customFormat="1" x14ac:dyDescent="0.2">
      <c r="R487" s="52"/>
      <c r="S487" s="52"/>
      <c r="T487" s="52"/>
    </row>
    <row r="488" spans="18:20" s="51" customFormat="1" x14ac:dyDescent="0.2">
      <c r="R488" s="52"/>
      <c r="S488" s="52"/>
      <c r="T488" s="52"/>
    </row>
    <row r="489" spans="18:20" s="51" customFormat="1" x14ac:dyDescent="0.2">
      <c r="R489" s="52"/>
      <c r="S489" s="52"/>
      <c r="T489" s="52"/>
    </row>
    <row r="490" spans="18:20" s="51" customFormat="1" x14ac:dyDescent="0.2">
      <c r="R490" s="52"/>
      <c r="S490" s="52"/>
      <c r="T490" s="52"/>
    </row>
    <row r="491" spans="18:20" s="51" customFormat="1" x14ac:dyDescent="0.2">
      <c r="R491" s="52"/>
      <c r="S491" s="52"/>
      <c r="T491" s="52"/>
    </row>
    <row r="492" spans="18:20" s="51" customFormat="1" x14ac:dyDescent="0.2">
      <c r="R492" s="52"/>
      <c r="S492" s="52"/>
      <c r="T492" s="52"/>
    </row>
    <row r="493" spans="18:20" s="51" customFormat="1" x14ac:dyDescent="0.2">
      <c r="R493" s="52"/>
      <c r="S493" s="52"/>
      <c r="T493" s="52"/>
    </row>
    <row r="494" spans="18:20" s="51" customFormat="1" x14ac:dyDescent="0.2">
      <c r="R494" s="52"/>
      <c r="S494" s="52"/>
      <c r="T494" s="52"/>
    </row>
    <row r="495" spans="18:20" s="51" customFormat="1" x14ac:dyDescent="0.2">
      <c r="R495" s="52"/>
      <c r="S495" s="52"/>
      <c r="T495" s="52"/>
    </row>
    <row r="496" spans="18:20" s="51" customFormat="1" x14ac:dyDescent="0.2">
      <c r="R496" s="52"/>
      <c r="S496" s="52"/>
      <c r="T496" s="52"/>
    </row>
    <row r="497" spans="18:20" s="51" customFormat="1" x14ac:dyDescent="0.2">
      <c r="R497" s="52"/>
      <c r="S497" s="52"/>
      <c r="T497" s="52"/>
    </row>
    <row r="498" spans="18:20" s="51" customFormat="1" x14ac:dyDescent="0.2">
      <c r="R498" s="52"/>
      <c r="S498" s="52"/>
      <c r="T498" s="52"/>
    </row>
    <row r="499" spans="18:20" s="51" customFormat="1" x14ac:dyDescent="0.2">
      <c r="R499" s="52"/>
      <c r="S499" s="52"/>
      <c r="T499" s="52"/>
    </row>
    <row r="500" spans="18:20" s="51" customFormat="1" x14ac:dyDescent="0.2">
      <c r="R500" s="52"/>
      <c r="S500" s="52"/>
      <c r="T500" s="52"/>
    </row>
    <row r="501" spans="18:20" s="51" customFormat="1" x14ac:dyDescent="0.2">
      <c r="R501" s="52"/>
      <c r="S501" s="52"/>
      <c r="T501" s="52"/>
    </row>
    <row r="502" spans="18:20" s="51" customFormat="1" x14ac:dyDescent="0.2">
      <c r="R502" s="52"/>
      <c r="S502" s="52"/>
      <c r="T502" s="52"/>
    </row>
    <row r="503" spans="18:20" s="51" customFormat="1" x14ac:dyDescent="0.2">
      <c r="R503" s="52"/>
      <c r="S503" s="52"/>
      <c r="T503" s="52"/>
    </row>
    <row r="504" spans="18:20" s="51" customFormat="1" x14ac:dyDescent="0.2">
      <c r="R504" s="52"/>
      <c r="S504" s="52"/>
      <c r="T504" s="52"/>
    </row>
    <row r="505" spans="18:20" s="51" customFormat="1" x14ac:dyDescent="0.2">
      <c r="R505" s="52"/>
      <c r="S505" s="52"/>
      <c r="T505" s="52"/>
    </row>
    <row r="506" spans="18:20" s="51" customFormat="1" x14ac:dyDescent="0.2">
      <c r="R506" s="52"/>
      <c r="S506" s="52"/>
      <c r="T506" s="52"/>
    </row>
    <row r="507" spans="18:20" s="51" customFormat="1" x14ac:dyDescent="0.2">
      <c r="R507" s="52"/>
      <c r="S507" s="52"/>
      <c r="T507" s="52"/>
    </row>
    <row r="508" spans="18:20" s="51" customFormat="1" x14ac:dyDescent="0.2">
      <c r="R508" s="52"/>
      <c r="S508" s="52"/>
      <c r="T508" s="52"/>
    </row>
    <row r="509" spans="18:20" s="51" customFormat="1" x14ac:dyDescent="0.2">
      <c r="R509" s="52"/>
      <c r="S509" s="52"/>
      <c r="T509" s="52"/>
    </row>
    <row r="510" spans="18:20" s="51" customFormat="1" x14ac:dyDescent="0.2">
      <c r="R510" s="52"/>
      <c r="S510" s="52"/>
      <c r="T510" s="52"/>
    </row>
    <row r="511" spans="18:20" s="51" customFormat="1" x14ac:dyDescent="0.2">
      <c r="R511" s="52"/>
      <c r="S511" s="52"/>
      <c r="T511" s="52"/>
    </row>
    <row r="512" spans="18:20" s="51" customFormat="1" x14ac:dyDescent="0.2">
      <c r="R512" s="52"/>
      <c r="S512" s="52"/>
      <c r="T512" s="52"/>
    </row>
    <row r="513" spans="18:20" s="51" customFormat="1" x14ac:dyDescent="0.2">
      <c r="R513" s="52"/>
      <c r="S513" s="52"/>
      <c r="T513" s="52"/>
    </row>
    <row r="514" spans="18:20" s="51" customFormat="1" x14ac:dyDescent="0.2">
      <c r="R514" s="52"/>
      <c r="S514" s="52"/>
      <c r="T514" s="52"/>
    </row>
    <row r="515" spans="18:20" s="51" customFormat="1" x14ac:dyDescent="0.2">
      <c r="R515" s="52"/>
      <c r="S515" s="52"/>
      <c r="T515" s="52"/>
    </row>
    <row r="516" spans="18:20" s="51" customFormat="1" x14ac:dyDescent="0.2">
      <c r="R516" s="52"/>
      <c r="S516" s="52"/>
      <c r="T516" s="52"/>
    </row>
    <row r="517" spans="18:20" s="51" customFormat="1" x14ac:dyDescent="0.2">
      <c r="R517" s="52"/>
      <c r="S517" s="52"/>
      <c r="T517" s="52"/>
    </row>
    <row r="518" spans="18:20" s="51" customFormat="1" x14ac:dyDescent="0.2">
      <c r="R518" s="52"/>
      <c r="S518" s="52"/>
      <c r="T518" s="52"/>
    </row>
    <row r="519" spans="18:20" s="51" customFormat="1" x14ac:dyDescent="0.2">
      <c r="R519" s="52"/>
      <c r="S519" s="52"/>
      <c r="T519" s="52"/>
    </row>
    <row r="520" spans="18:20" s="51" customFormat="1" x14ac:dyDescent="0.2">
      <c r="R520" s="52"/>
      <c r="S520" s="52"/>
      <c r="T520" s="52"/>
    </row>
    <row r="521" spans="18:20" s="51" customFormat="1" x14ac:dyDescent="0.2">
      <c r="R521" s="52"/>
      <c r="S521" s="52"/>
      <c r="T521" s="52"/>
    </row>
    <row r="522" spans="18:20" s="51" customFormat="1" x14ac:dyDescent="0.2">
      <c r="R522" s="52"/>
      <c r="S522" s="52"/>
      <c r="T522" s="52"/>
    </row>
    <row r="523" spans="18:20" s="51" customFormat="1" x14ac:dyDescent="0.2">
      <c r="R523" s="52"/>
      <c r="S523" s="52"/>
      <c r="T523" s="52"/>
    </row>
    <row r="524" spans="18:20" s="51" customFormat="1" x14ac:dyDescent="0.2">
      <c r="R524" s="52"/>
      <c r="S524" s="52"/>
      <c r="T524" s="52"/>
    </row>
    <row r="525" spans="18:20" s="51" customFormat="1" x14ac:dyDescent="0.2">
      <c r="R525" s="52"/>
      <c r="S525" s="52"/>
      <c r="T525" s="52"/>
    </row>
    <row r="526" spans="18:20" s="51" customFormat="1" x14ac:dyDescent="0.2">
      <c r="R526" s="52"/>
      <c r="S526" s="52"/>
      <c r="T526" s="52"/>
    </row>
    <row r="527" spans="18:20" s="51" customFormat="1" x14ac:dyDescent="0.2">
      <c r="R527" s="52"/>
      <c r="S527" s="52"/>
      <c r="T527" s="52"/>
    </row>
    <row r="528" spans="18:20" s="51" customFormat="1" x14ac:dyDescent="0.2">
      <c r="R528" s="52"/>
      <c r="S528" s="52"/>
      <c r="T528" s="52"/>
    </row>
    <row r="529" spans="18:20" s="51" customFormat="1" x14ac:dyDescent="0.2">
      <c r="R529" s="52"/>
      <c r="S529" s="52"/>
      <c r="T529" s="52"/>
    </row>
    <row r="530" spans="18:20" s="51" customFormat="1" x14ac:dyDescent="0.2">
      <c r="R530" s="52"/>
      <c r="S530" s="52"/>
      <c r="T530" s="52"/>
    </row>
    <row r="531" spans="18:20" s="51" customFormat="1" x14ac:dyDescent="0.2">
      <c r="R531" s="52"/>
      <c r="S531" s="52"/>
      <c r="T531" s="52"/>
    </row>
    <row r="532" spans="18:20" s="51" customFormat="1" x14ac:dyDescent="0.2">
      <c r="R532" s="52"/>
      <c r="S532" s="52"/>
      <c r="T532" s="52"/>
    </row>
    <row r="533" spans="18:20" s="51" customFormat="1" x14ac:dyDescent="0.2">
      <c r="R533" s="52"/>
      <c r="S533" s="52"/>
      <c r="T533" s="52"/>
    </row>
    <row r="534" spans="18:20" s="51" customFormat="1" x14ac:dyDescent="0.2">
      <c r="R534" s="52"/>
      <c r="S534" s="52"/>
      <c r="T534" s="52"/>
    </row>
    <row r="535" spans="18:20" s="51" customFormat="1" x14ac:dyDescent="0.2">
      <c r="R535" s="52"/>
      <c r="S535" s="52"/>
      <c r="T535" s="52"/>
    </row>
    <row r="536" spans="18:20" s="51" customFormat="1" x14ac:dyDescent="0.2">
      <c r="R536" s="52"/>
      <c r="S536" s="52"/>
      <c r="T536" s="52"/>
    </row>
    <row r="537" spans="18:20" s="51" customFormat="1" x14ac:dyDescent="0.2">
      <c r="R537" s="52"/>
      <c r="S537" s="52"/>
      <c r="T537" s="52"/>
    </row>
    <row r="538" spans="18:20" s="51" customFormat="1" x14ac:dyDescent="0.2">
      <c r="R538" s="52"/>
      <c r="S538" s="52"/>
      <c r="T538" s="52"/>
    </row>
    <row r="539" spans="18:20" s="51" customFormat="1" x14ac:dyDescent="0.2">
      <c r="R539" s="52"/>
      <c r="S539" s="52"/>
      <c r="T539" s="52"/>
    </row>
    <row r="540" spans="18:20" s="51" customFormat="1" x14ac:dyDescent="0.2">
      <c r="R540" s="52"/>
      <c r="S540" s="52"/>
      <c r="T540" s="52"/>
    </row>
    <row r="541" spans="18:20" s="51" customFormat="1" x14ac:dyDescent="0.2">
      <c r="R541" s="52"/>
      <c r="S541" s="52"/>
      <c r="T541" s="52"/>
    </row>
    <row r="542" spans="18:20" s="51" customFormat="1" x14ac:dyDescent="0.2">
      <c r="R542" s="52"/>
      <c r="S542" s="52"/>
      <c r="T542" s="52"/>
    </row>
    <row r="543" spans="18:20" s="51" customFormat="1" x14ac:dyDescent="0.2">
      <c r="R543" s="52"/>
      <c r="S543" s="52"/>
      <c r="T543" s="52"/>
    </row>
    <row r="544" spans="18:20" s="51" customFormat="1" x14ac:dyDescent="0.2">
      <c r="R544" s="52"/>
      <c r="S544" s="52"/>
      <c r="T544" s="52"/>
    </row>
    <row r="545" spans="18:20" s="51" customFormat="1" x14ac:dyDescent="0.2">
      <c r="R545" s="52"/>
      <c r="S545" s="52"/>
      <c r="T545" s="52"/>
    </row>
    <row r="546" spans="18:20" s="51" customFormat="1" x14ac:dyDescent="0.2">
      <c r="R546" s="52"/>
      <c r="S546" s="52"/>
      <c r="T546" s="52"/>
    </row>
    <row r="547" spans="18:20" s="51" customFormat="1" x14ac:dyDescent="0.2">
      <c r="R547" s="52"/>
      <c r="S547" s="52"/>
      <c r="T547" s="52"/>
    </row>
    <row r="548" spans="18:20" s="51" customFormat="1" x14ac:dyDescent="0.2">
      <c r="R548" s="52"/>
      <c r="S548" s="52"/>
      <c r="T548" s="52"/>
    </row>
    <row r="549" spans="18:20" s="51" customFormat="1" x14ac:dyDescent="0.2">
      <c r="R549" s="52"/>
      <c r="S549" s="52"/>
      <c r="T549" s="52"/>
    </row>
    <row r="550" spans="18:20" s="51" customFormat="1" x14ac:dyDescent="0.2">
      <c r="R550" s="52"/>
      <c r="S550" s="52"/>
      <c r="T550" s="52"/>
    </row>
    <row r="551" spans="18:20" s="51" customFormat="1" x14ac:dyDescent="0.2">
      <c r="R551" s="52"/>
      <c r="S551" s="52"/>
      <c r="T551" s="52"/>
    </row>
    <row r="552" spans="18:20" s="51" customFormat="1" x14ac:dyDescent="0.2">
      <c r="R552" s="52"/>
      <c r="S552" s="52"/>
      <c r="T552" s="52"/>
    </row>
    <row r="553" spans="18:20" s="51" customFormat="1" x14ac:dyDescent="0.2">
      <c r="R553" s="52"/>
      <c r="S553" s="52"/>
      <c r="T553" s="52"/>
    </row>
    <row r="554" spans="18:20" s="51" customFormat="1" x14ac:dyDescent="0.2">
      <c r="R554" s="52"/>
      <c r="S554" s="52"/>
      <c r="T554" s="52"/>
    </row>
    <row r="555" spans="18:20" s="51" customFormat="1" x14ac:dyDescent="0.2">
      <c r="R555" s="52"/>
      <c r="S555" s="52"/>
      <c r="T555" s="52"/>
    </row>
    <row r="556" spans="18:20" s="51" customFormat="1" x14ac:dyDescent="0.2">
      <c r="R556" s="52"/>
      <c r="S556" s="52"/>
      <c r="T556" s="52"/>
    </row>
    <row r="557" spans="18:20" s="51" customFormat="1" x14ac:dyDescent="0.2">
      <c r="R557" s="52"/>
      <c r="S557" s="52"/>
      <c r="T557" s="52"/>
    </row>
    <row r="558" spans="18:20" s="51" customFormat="1" x14ac:dyDescent="0.2">
      <c r="R558" s="52"/>
      <c r="S558" s="52"/>
      <c r="T558" s="52"/>
    </row>
    <row r="559" spans="18:20" s="51" customFormat="1" x14ac:dyDescent="0.2">
      <c r="R559" s="52"/>
      <c r="S559" s="52"/>
      <c r="T559" s="52"/>
    </row>
    <row r="560" spans="18:20" s="51" customFormat="1" x14ac:dyDescent="0.2">
      <c r="R560" s="52"/>
      <c r="S560" s="52"/>
      <c r="T560" s="52"/>
    </row>
    <row r="561" spans="18:20" s="51" customFormat="1" x14ac:dyDescent="0.2">
      <c r="R561" s="52"/>
      <c r="S561" s="52"/>
      <c r="T561" s="52"/>
    </row>
    <row r="562" spans="18:20" s="51" customFormat="1" x14ac:dyDescent="0.2">
      <c r="R562" s="52"/>
      <c r="S562" s="52"/>
      <c r="T562" s="52"/>
    </row>
    <row r="563" spans="18:20" s="51" customFormat="1" x14ac:dyDescent="0.2">
      <c r="R563" s="52"/>
      <c r="S563" s="52"/>
      <c r="T563" s="52"/>
    </row>
    <row r="564" spans="18:20" s="51" customFormat="1" x14ac:dyDescent="0.2">
      <c r="R564" s="52"/>
      <c r="S564" s="52"/>
      <c r="T564" s="52"/>
    </row>
    <row r="565" spans="18:20" s="51" customFormat="1" x14ac:dyDescent="0.2">
      <c r="R565" s="52"/>
      <c r="S565" s="52"/>
      <c r="T565" s="52"/>
    </row>
    <row r="566" spans="18:20" s="51" customFormat="1" x14ac:dyDescent="0.2">
      <c r="R566" s="52"/>
      <c r="S566" s="52"/>
      <c r="T566" s="52"/>
    </row>
    <row r="567" spans="18:20" s="51" customFormat="1" x14ac:dyDescent="0.2">
      <c r="R567" s="52"/>
      <c r="S567" s="52"/>
      <c r="T567" s="52"/>
    </row>
    <row r="568" spans="18:20" s="51" customFormat="1" x14ac:dyDescent="0.2">
      <c r="R568" s="52"/>
      <c r="S568" s="52"/>
      <c r="T568" s="52"/>
    </row>
    <row r="569" spans="18:20" s="51" customFormat="1" x14ac:dyDescent="0.2">
      <c r="R569" s="52"/>
      <c r="S569" s="52"/>
      <c r="T569" s="52"/>
    </row>
    <row r="570" spans="18:20" s="51" customFormat="1" x14ac:dyDescent="0.2">
      <c r="R570" s="52"/>
      <c r="S570" s="52"/>
      <c r="T570" s="52"/>
    </row>
    <row r="571" spans="18:20" s="51" customFormat="1" x14ac:dyDescent="0.2">
      <c r="R571" s="52"/>
      <c r="S571" s="52"/>
      <c r="T571" s="52"/>
    </row>
    <row r="572" spans="18:20" s="51" customFormat="1" x14ac:dyDescent="0.2">
      <c r="R572" s="52"/>
      <c r="S572" s="52"/>
      <c r="T572" s="52"/>
    </row>
    <row r="573" spans="18:20" s="51" customFormat="1" x14ac:dyDescent="0.2">
      <c r="R573" s="52"/>
      <c r="S573" s="52"/>
      <c r="T573" s="52"/>
    </row>
    <row r="574" spans="18:20" s="51" customFormat="1" x14ac:dyDescent="0.2">
      <c r="R574" s="52"/>
      <c r="S574" s="52"/>
      <c r="T574" s="52"/>
    </row>
    <row r="575" spans="18:20" s="51" customFormat="1" x14ac:dyDescent="0.2">
      <c r="R575" s="52"/>
      <c r="S575" s="52"/>
      <c r="T575" s="52"/>
    </row>
    <row r="576" spans="18:20" s="51" customFormat="1" x14ac:dyDescent="0.2">
      <c r="R576" s="52"/>
      <c r="S576" s="52"/>
      <c r="T576" s="52"/>
    </row>
    <row r="577" spans="18:20" s="51" customFormat="1" x14ac:dyDescent="0.2">
      <c r="R577" s="52"/>
      <c r="S577" s="52"/>
      <c r="T577" s="52"/>
    </row>
    <row r="578" spans="18:20" s="51" customFormat="1" x14ac:dyDescent="0.2">
      <c r="R578" s="52"/>
      <c r="S578" s="52"/>
      <c r="T578" s="52"/>
    </row>
    <row r="579" spans="18:20" s="51" customFormat="1" x14ac:dyDescent="0.2">
      <c r="R579" s="52"/>
      <c r="S579" s="52"/>
      <c r="T579" s="52"/>
    </row>
    <row r="580" spans="18:20" s="51" customFormat="1" x14ac:dyDescent="0.2">
      <c r="R580" s="52"/>
      <c r="S580" s="52"/>
      <c r="T580" s="52"/>
    </row>
    <row r="581" spans="18:20" s="51" customFormat="1" x14ac:dyDescent="0.2">
      <c r="R581" s="52"/>
      <c r="S581" s="52"/>
      <c r="T581" s="52"/>
    </row>
    <row r="582" spans="18:20" s="51" customFormat="1" x14ac:dyDescent="0.2">
      <c r="R582" s="52"/>
      <c r="S582" s="52"/>
      <c r="T582" s="52"/>
    </row>
    <row r="583" spans="18:20" s="51" customFormat="1" x14ac:dyDescent="0.2">
      <c r="R583" s="52"/>
      <c r="S583" s="52"/>
      <c r="T583" s="52"/>
    </row>
    <row r="584" spans="18:20" s="51" customFormat="1" x14ac:dyDescent="0.2">
      <c r="R584" s="52"/>
      <c r="S584" s="52"/>
      <c r="T584" s="52"/>
    </row>
    <row r="585" spans="18:20" s="51" customFormat="1" x14ac:dyDescent="0.2">
      <c r="R585" s="52"/>
      <c r="S585" s="52"/>
      <c r="T585" s="52"/>
    </row>
    <row r="586" spans="18:20" s="51" customFormat="1" x14ac:dyDescent="0.2">
      <c r="R586" s="52"/>
      <c r="S586" s="52"/>
      <c r="T586" s="52"/>
    </row>
    <row r="587" spans="18:20" s="51" customFormat="1" x14ac:dyDescent="0.2">
      <c r="R587" s="52"/>
      <c r="S587" s="52"/>
      <c r="T587" s="52"/>
    </row>
    <row r="588" spans="18:20" s="51" customFormat="1" x14ac:dyDescent="0.2">
      <c r="R588" s="52"/>
      <c r="S588" s="52"/>
      <c r="T588" s="52"/>
    </row>
    <row r="589" spans="18:20" s="51" customFormat="1" x14ac:dyDescent="0.2">
      <c r="R589" s="52"/>
      <c r="S589" s="52"/>
      <c r="T589" s="52"/>
    </row>
    <row r="590" spans="18:20" s="51" customFormat="1" x14ac:dyDescent="0.2">
      <c r="R590" s="52"/>
      <c r="S590" s="52"/>
      <c r="T590" s="52"/>
    </row>
    <row r="591" spans="18:20" s="51" customFormat="1" x14ac:dyDescent="0.2">
      <c r="R591" s="52"/>
      <c r="S591" s="52"/>
      <c r="T591" s="52"/>
    </row>
    <row r="592" spans="18:20" s="51" customFormat="1" x14ac:dyDescent="0.2">
      <c r="R592" s="52"/>
      <c r="S592" s="52"/>
      <c r="T592" s="52"/>
    </row>
    <row r="593" spans="18:20" s="51" customFormat="1" x14ac:dyDescent="0.2">
      <c r="R593" s="52"/>
      <c r="S593" s="52"/>
      <c r="T593" s="52"/>
    </row>
    <row r="594" spans="18:20" s="51" customFormat="1" x14ac:dyDescent="0.2">
      <c r="R594" s="52"/>
      <c r="S594" s="52"/>
      <c r="T594" s="52"/>
    </row>
    <row r="595" spans="18:20" s="51" customFormat="1" x14ac:dyDescent="0.2">
      <c r="R595" s="52"/>
      <c r="S595" s="52"/>
      <c r="T595" s="52"/>
    </row>
    <row r="596" spans="18:20" s="51" customFormat="1" x14ac:dyDescent="0.2">
      <c r="R596" s="52"/>
      <c r="S596" s="52"/>
      <c r="T596" s="52"/>
    </row>
    <row r="597" spans="18:20" s="51" customFormat="1" x14ac:dyDescent="0.2">
      <c r="R597" s="52"/>
      <c r="S597" s="52"/>
      <c r="T597" s="52"/>
    </row>
    <row r="598" spans="18:20" s="51" customFormat="1" x14ac:dyDescent="0.2">
      <c r="R598" s="52"/>
      <c r="S598" s="52"/>
      <c r="T598" s="52"/>
    </row>
    <row r="599" spans="18:20" s="51" customFormat="1" x14ac:dyDescent="0.2">
      <c r="R599" s="52"/>
      <c r="S599" s="52"/>
      <c r="T599" s="52"/>
    </row>
    <row r="600" spans="18:20" s="51" customFormat="1" x14ac:dyDescent="0.2">
      <c r="R600" s="52"/>
      <c r="S600" s="52"/>
      <c r="T600" s="52"/>
    </row>
    <row r="601" spans="18:20" s="51" customFormat="1" x14ac:dyDescent="0.2">
      <c r="R601" s="52"/>
      <c r="S601" s="52"/>
      <c r="T601" s="52"/>
    </row>
    <row r="602" spans="18:20" s="51" customFormat="1" x14ac:dyDescent="0.2">
      <c r="R602" s="52"/>
      <c r="S602" s="52"/>
      <c r="T602" s="52"/>
    </row>
    <row r="603" spans="18:20" s="51" customFormat="1" x14ac:dyDescent="0.2">
      <c r="R603" s="52"/>
      <c r="S603" s="52"/>
      <c r="T603" s="52"/>
    </row>
    <row r="604" spans="18:20" s="51" customFormat="1" x14ac:dyDescent="0.2">
      <c r="R604" s="52"/>
      <c r="S604" s="52"/>
      <c r="T604" s="52"/>
    </row>
    <row r="605" spans="18:20" s="51" customFormat="1" x14ac:dyDescent="0.2">
      <c r="R605" s="52"/>
      <c r="S605" s="52"/>
      <c r="T605" s="52"/>
    </row>
    <row r="606" spans="18:20" s="51" customFormat="1" x14ac:dyDescent="0.2">
      <c r="R606" s="52"/>
      <c r="S606" s="52"/>
      <c r="T606" s="52"/>
    </row>
    <row r="607" spans="18:20" s="51" customFormat="1" x14ac:dyDescent="0.2">
      <c r="R607" s="52"/>
      <c r="S607" s="52"/>
      <c r="T607" s="52"/>
    </row>
    <row r="608" spans="18:20" s="51" customFormat="1" x14ac:dyDescent="0.2">
      <c r="R608" s="52"/>
      <c r="S608" s="52"/>
      <c r="T608" s="52"/>
    </row>
    <row r="609" spans="18:20" s="51" customFormat="1" x14ac:dyDescent="0.2">
      <c r="R609" s="52"/>
      <c r="S609" s="52"/>
      <c r="T609" s="52"/>
    </row>
    <row r="610" spans="18:20" s="51" customFormat="1" x14ac:dyDescent="0.2">
      <c r="R610" s="52"/>
      <c r="S610" s="52"/>
      <c r="T610" s="52"/>
    </row>
    <row r="611" spans="18:20" s="51" customFormat="1" x14ac:dyDescent="0.2">
      <c r="R611" s="52"/>
      <c r="S611" s="52"/>
      <c r="T611" s="52"/>
    </row>
    <row r="612" spans="18:20" s="51" customFormat="1" x14ac:dyDescent="0.2">
      <c r="R612" s="52"/>
      <c r="S612" s="52"/>
      <c r="T612" s="52"/>
    </row>
    <row r="613" spans="18:20" s="51" customFormat="1" x14ac:dyDescent="0.2">
      <c r="R613" s="52"/>
      <c r="S613" s="52"/>
      <c r="T613" s="52"/>
    </row>
    <row r="614" spans="18:20" s="51" customFormat="1" x14ac:dyDescent="0.2">
      <c r="R614" s="52"/>
      <c r="S614" s="52"/>
      <c r="T614" s="52"/>
    </row>
    <row r="615" spans="18:20" s="51" customFormat="1" x14ac:dyDescent="0.2">
      <c r="R615" s="52"/>
      <c r="S615" s="52"/>
      <c r="T615" s="52"/>
    </row>
    <row r="616" spans="18:20" s="51" customFormat="1" x14ac:dyDescent="0.2">
      <c r="R616" s="52"/>
      <c r="S616" s="52"/>
      <c r="T616" s="52"/>
    </row>
    <row r="617" spans="18:20" s="51" customFormat="1" x14ac:dyDescent="0.2">
      <c r="R617" s="52"/>
      <c r="S617" s="52"/>
      <c r="T617" s="52"/>
    </row>
    <row r="618" spans="18:20" s="51" customFormat="1" x14ac:dyDescent="0.2">
      <c r="R618" s="52"/>
      <c r="S618" s="52"/>
      <c r="T618" s="52"/>
    </row>
    <row r="619" spans="18:20" s="51" customFormat="1" x14ac:dyDescent="0.2">
      <c r="R619" s="52"/>
      <c r="S619" s="52"/>
      <c r="T619" s="52"/>
    </row>
    <row r="620" spans="18:20" s="51" customFormat="1" x14ac:dyDescent="0.2">
      <c r="R620" s="52"/>
      <c r="S620" s="52"/>
      <c r="T620" s="52"/>
    </row>
    <row r="621" spans="18:20" s="51" customFormat="1" x14ac:dyDescent="0.2">
      <c r="R621" s="52"/>
      <c r="S621" s="52"/>
      <c r="T621" s="52"/>
    </row>
    <row r="622" spans="18:20" s="51" customFormat="1" x14ac:dyDescent="0.2">
      <c r="R622" s="52"/>
      <c r="S622" s="52"/>
      <c r="T622" s="52"/>
    </row>
    <row r="623" spans="18:20" s="51" customFormat="1" x14ac:dyDescent="0.2">
      <c r="R623" s="52"/>
      <c r="S623" s="52"/>
      <c r="T623" s="52"/>
    </row>
    <row r="624" spans="18:20" s="51" customFormat="1" x14ac:dyDescent="0.2">
      <c r="R624" s="52"/>
      <c r="S624" s="52"/>
      <c r="T624" s="52"/>
    </row>
    <row r="625" spans="18:20" s="51" customFormat="1" x14ac:dyDescent="0.2">
      <c r="R625" s="52"/>
      <c r="S625" s="52"/>
      <c r="T625" s="52"/>
    </row>
    <row r="626" spans="18:20" s="51" customFormat="1" x14ac:dyDescent="0.2">
      <c r="R626" s="52"/>
      <c r="S626" s="52"/>
      <c r="T626" s="52"/>
    </row>
    <row r="627" spans="18:20" s="51" customFormat="1" x14ac:dyDescent="0.2">
      <c r="R627" s="52"/>
      <c r="S627" s="52"/>
      <c r="T627" s="52"/>
    </row>
    <row r="628" spans="18:20" s="51" customFormat="1" x14ac:dyDescent="0.2">
      <c r="R628" s="52"/>
      <c r="S628" s="52"/>
      <c r="T628" s="52"/>
    </row>
    <row r="629" spans="18:20" s="51" customFormat="1" x14ac:dyDescent="0.2">
      <c r="R629" s="52"/>
      <c r="S629" s="52"/>
      <c r="T629" s="52"/>
    </row>
    <row r="630" spans="18:20" s="51" customFormat="1" x14ac:dyDescent="0.2">
      <c r="R630" s="52"/>
      <c r="S630" s="52"/>
      <c r="T630" s="52"/>
    </row>
    <row r="631" spans="18:20" s="51" customFormat="1" x14ac:dyDescent="0.2">
      <c r="R631" s="52"/>
      <c r="S631" s="52"/>
      <c r="T631" s="52"/>
    </row>
    <row r="632" spans="18:20" s="51" customFormat="1" x14ac:dyDescent="0.2">
      <c r="R632" s="52"/>
      <c r="S632" s="52"/>
      <c r="T632" s="52"/>
    </row>
    <row r="633" spans="18:20" s="51" customFormat="1" x14ac:dyDescent="0.2">
      <c r="R633" s="52"/>
      <c r="S633" s="52"/>
      <c r="T633" s="52"/>
    </row>
    <row r="634" spans="18:20" s="51" customFormat="1" x14ac:dyDescent="0.2">
      <c r="R634" s="52"/>
      <c r="S634" s="52"/>
      <c r="T634" s="52"/>
    </row>
    <row r="635" spans="18:20" s="51" customFormat="1" x14ac:dyDescent="0.2">
      <c r="R635" s="52"/>
      <c r="S635" s="52"/>
      <c r="T635" s="52"/>
    </row>
    <row r="636" spans="18:20" s="51" customFormat="1" x14ac:dyDescent="0.2">
      <c r="R636" s="52"/>
      <c r="S636" s="52"/>
      <c r="T636" s="52"/>
    </row>
    <row r="637" spans="18:20" s="51" customFormat="1" x14ac:dyDescent="0.2">
      <c r="R637" s="52"/>
      <c r="S637" s="52"/>
      <c r="T637" s="52"/>
    </row>
    <row r="638" spans="18:20" s="51" customFormat="1" x14ac:dyDescent="0.2">
      <c r="R638" s="52"/>
      <c r="S638" s="52"/>
      <c r="T638" s="52"/>
    </row>
    <row r="639" spans="18:20" s="51" customFormat="1" x14ac:dyDescent="0.2">
      <c r="R639" s="52"/>
      <c r="S639" s="52"/>
      <c r="T639" s="52"/>
    </row>
    <row r="640" spans="18:20" s="51" customFormat="1" x14ac:dyDescent="0.2">
      <c r="R640" s="52"/>
      <c r="S640" s="52"/>
      <c r="T640" s="52"/>
    </row>
    <row r="641" spans="18:20" s="51" customFormat="1" x14ac:dyDescent="0.2">
      <c r="R641" s="52"/>
      <c r="S641" s="52"/>
      <c r="T641" s="52"/>
    </row>
    <row r="642" spans="18:20" s="51" customFormat="1" x14ac:dyDescent="0.2">
      <c r="R642" s="52"/>
      <c r="S642" s="52"/>
      <c r="T642" s="52"/>
    </row>
    <row r="643" spans="18:20" s="51" customFormat="1" x14ac:dyDescent="0.2">
      <c r="R643" s="52"/>
      <c r="S643" s="52"/>
      <c r="T643" s="52"/>
    </row>
    <row r="644" spans="18:20" s="51" customFormat="1" x14ac:dyDescent="0.2">
      <c r="R644" s="52"/>
      <c r="S644" s="52"/>
      <c r="T644" s="52"/>
    </row>
    <row r="645" spans="18:20" s="51" customFormat="1" x14ac:dyDescent="0.2">
      <c r="R645" s="52"/>
      <c r="S645" s="52"/>
      <c r="T645" s="52"/>
    </row>
    <row r="646" spans="18:20" s="51" customFormat="1" x14ac:dyDescent="0.2">
      <c r="R646" s="52"/>
      <c r="S646" s="52"/>
      <c r="T646" s="52"/>
    </row>
    <row r="647" spans="18:20" s="51" customFormat="1" x14ac:dyDescent="0.2">
      <c r="R647" s="52"/>
      <c r="S647" s="52"/>
      <c r="T647" s="52"/>
    </row>
    <row r="648" spans="18:20" s="51" customFormat="1" x14ac:dyDescent="0.2">
      <c r="R648" s="52"/>
      <c r="S648" s="52"/>
      <c r="T648" s="52"/>
    </row>
    <row r="649" spans="18:20" s="51" customFormat="1" x14ac:dyDescent="0.2">
      <c r="R649" s="52"/>
      <c r="S649" s="52"/>
      <c r="T649" s="52"/>
    </row>
    <row r="650" spans="18:20" s="51" customFormat="1" x14ac:dyDescent="0.2">
      <c r="R650" s="52"/>
      <c r="S650" s="52"/>
      <c r="T650" s="52"/>
    </row>
    <row r="651" spans="18:20" s="51" customFormat="1" x14ac:dyDescent="0.2">
      <c r="R651" s="52"/>
      <c r="S651" s="52"/>
      <c r="T651" s="52"/>
    </row>
    <row r="652" spans="18:20" s="51" customFormat="1" x14ac:dyDescent="0.2">
      <c r="R652" s="52"/>
      <c r="S652" s="52"/>
      <c r="T652" s="52"/>
    </row>
    <row r="653" spans="18:20" s="51" customFormat="1" x14ac:dyDescent="0.2">
      <c r="R653" s="52"/>
      <c r="S653" s="52"/>
      <c r="T653" s="52"/>
    </row>
    <row r="654" spans="18:20" s="51" customFormat="1" x14ac:dyDescent="0.2">
      <c r="R654" s="52"/>
      <c r="S654" s="52"/>
      <c r="T654" s="52"/>
    </row>
    <row r="655" spans="18:20" s="51" customFormat="1" x14ac:dyDescent="0.2">
      <c r="R655" s="52"/>
      <c r="S655" s="52"/>
      <c r="T655" s="52"/>
    </row>
    <row r="656" spans="18:20" s="51" customFormat="1" x14ac:dyDescent="0.2">
      <c r="R656" s="52"/>
      <c r="S656" s="52"/>
      <c r="T656" s="52"/>
    </row>
    <row r="657" spans="18:20" s="51" customFormat="1" x14ac:dyDescent="0.2">
      <c r="R657" s="52"/>
      <c r="S657" s="52"/>
      <c r="T657" s="52"/>
    </row>
    <row r="658" spans="18:20" s="51" customFormat="1" x14ac:dyDescent="0.2">
      <c r="R658" s="52"/>
      <c r="S658" s="52"/>
      <c r="T658" s="52"/>
    </row>
    <row r="659" spans="18:20" s="51" customFormat="1" x14ac:dyDescent="0.2">
      <c r="R659" s="52"/>
      <c r="S659" s="52"/>
      <c r="T659" s="52"/>
    </row>
    <row r="660" spans="18:20" s="51" customFormat="1" x14ac:dyDescent="0.2">
      <c r="R660" s="52"/>
      <c r="S660" s="52"/>
      <c r="T660" s="52"/>
    </row>
    <row r="661" spans="18:20" s="51" customFormat="1" x14ac:dyDescent="0.2">
      <c r="R661" s="52"/>
      <c r="S661" s="52"/>
      <c r="T661" s="52"/>
    </row>
    <row r="662" spans="18:20" s="51" customFormat="1" x14ac:dyDescent="0.2">
      <c r="R662" s="52"/>
      <c r="S662" s="52"/>
      <c r="T662" s="52"/>
    </row>
    <row r="663" spans="18:20" s="51" customFormat="1" x14ac:dyDescent="0.2">
      <c r="R663" s="52"/>
      <c r="S663" s="52"/>
      <c r="T663" s="52"/>
    </row>
    <row r="664" spans="18:20" s="51" customFormat="1" x14ac:dyDescent="0.2">
      <c r="R664" s="52"/>
      <c r="S664" s="52"/>
      <c r="T664" s="52"/>
    </row>
    <row r="665" spans="18:20" s="51" customFormat="1" x14ac:dyDescent="0.2">
      <c r="R665" s="52"/>
      <c r="S665" s="52"/>
      <c r="T665" s="52"/>
    </row>
    <row r="666" spans="18:20" s="51" customFormat="1" x14ac:dyDescent="0.2">
      <c r="R666" s="52"/>
      <c r="S666" s="52"/>
      <c r="T666" s="52"/>
    </row>
    <row r="667" spans="18:20" s="51" customFormat="1" x14ac:dyDescent="0.2">
      <c r="R667" s="52"/>
      <c r="S667" s="52"/>
      <c r="T667" s="52"/>
    </row>
    <row r="668" spans="18:20" s="51" customFormat="1" x14ac:dyDescent="0.2">
      <c r="R668" s="52"/>
      <c r="S668" s="52"/>
      <c r="T668" s="52"/>
    </row>
    <row r="669" spans="18:20" s="51" customFormat="1" x14ac:dyDescent="0.2">
      <c r="R669" s="52"/>
      <c r="S669" s="52"/>
      <c r="T669" s="52"/>
    </row>
    <row r="670" spans="18:20" s="51" customFormat="1" x14ac:dyDescent="0.2">
      <c r="R670" s="52"/>
      <c r="S670" s="52"/>
      <c r="T670" s="52"/>
    </row>
    <row r="671" spans="18:20" s="51" customFormat="1" x14ac:dyDescent="0.2">
      <c r="R671" s="52"/>
      <c r="S671" s="52"/>
      <c r="T671" s="52"/>
    </row>
    <row r="672" spans="18:20" s="51" customFormat="1" x14ac:dyDescent="0.2">
      <c r="R672" s="52"/>
      <c r="S672" s="52"/>
      <c r="T672" s="52"/>
    </row>
    <row r="673" spans="18:20" s="51" customFormat="1" x14ac:dyDescent="0.2">
      <c r="R673" s="52"/>
      <c r="S673" s="52"/>
      <c r="T673" s="52"/>
    </row>
    <row r="674" spans="18:20" s="51" customFormat="1" x14ac:dyDescent="0.2">
      <c r="R674" s="52"/>
      <c r="S674" s="52"/>
      <c r="T674" s="52"/>
    </row>
    <row r="675" spans="18:20" s="51" customFormat="1" x14ac:dyDescent="0.2">
      <c r="R675" s="52"/>
      <c r="S675" s="52"/>
      <c r="T675" s="52"/>
    </row>
    <row r="676" spans="18:20" s="51" customFormat="1" x14ac:dyDescent="0.2">
      <c r="R676" s="52"/>
      <c r="S676" s="52"/>
      <c r="T676" s="52"/>
    </row>
    <row r="677" spans="18:20" s="51" customFormat="1" x14ac:dyDescent="0.2">
      <c r="R677" s="52"/>
      <c r="S677" s="52"/>
      <c r="T677" s="52"/>
    </row>
    <row r="678" spans="18:20" s="51" customFormat="1" x14ac:dyDescent="0.2">
      <c r="R678" s="52"/>
      <c r="S678" s="52"/>
      <c r="T678" s="52"/>
    </row>
    <row r="679" spans="18:20" s="51" customFormat="1" x14ac:dyDescent="0.2">
      <c r="R679" s="52"/>
      <c r="S679" s="52"/>
      <c r="T679" s="52"/>
    </row>
    <row r="680" spans="18:20" s="51" customFormat="1" x14ac:dyDescent="0.2">
      <c r="R680" s="52"/>
      <c r="S680" s="52"/>
      <c r="T680" s="52"/>
    </row>
    <row r="681" spans="18:20" s="51" customFormat="1" x14ac:dyDescent="0.2">
      <c r="R681" s="52"/>
      <c r="S681" s="52"/>
      <c r="T681" s="52"/>
    </row>
    <row r="682" spans="18:20" s="51" customFormat="1" x14ac:dyDescent="0.2">
      <c r="R682" s="52"/>
      <c r="S682" s="52"/>
      <c r="T682" s="52"/>
    </row>
    <row r="683" spans="18:20" s="51" customFormat="1" x14ac:dyDescent="0.2">
      <c r="R683" s="52"/>
      <c r="S683" s="52"/>
      <c r="T683" s="52"/>
    </row>
    <row r="684" spans="18:20" s="51" customFormat="1" x14ac:dyDescent="0.2">
      <c r="R684" s="52"/>
      <c r="S684" s="52"/>
      <c r="T684" s="52"/>
    </row>
    <row r="685" spans="18:20" s="51" customFormat="1" x14ac:dyDescent="0.2">
      <c r="R685" s="52"/>
      <c r="S685" s="52"/>
      <c r="T685" s="52"/>
    </row>
    <row r="686" spans="18:20" s="51" customFormat="1" x14ac:dyDescent="0.2">
      <c r="R686" s="52"/>
      <c r="S686" s="52"/>
      <c r="T686" s="52"/>
    </row>
    <row r="687" spans="18:20" s="51" customFormat="1" x14ac:dyDescent="0.2">
      <c r="R687" s="52"/>
      <c r="S687" s="52"/>
      <c r="T687" s="52"/>
    </row>
    <row r="688" spans="18:20" s="51" customFormat="1" x14ac:dyDescent="0.2">
      <c r="R688" s="52"/>
      <c r="S688" s="52"/>
      <c r="T688" s="52"/>
    </row>
    <row r="689" spans="18:20" s="51" customFormat="1" x14ac:dyDescent="0.2">
      <c r="R689" s="52"/>
      <c r="S689" s="52"/>
      <c r="T689" s="52"/>
    </row>
    <row r="690" spans="18:20" s="51" customFormat="1" x14ac:dyDescent="0.2">
      <c r="R690" s="52"/>
      <c r="S690" s="52"/>
      <c r="T690" s="52"/>
    </row>
    <row r="691" spans="18:20" s="51" customFormat="1" x14ac:dyDescent="0.2">
      <c r="R691" s="52"/>
      <c r="S691" s="52"/>
      <c r="T691" s="52"/>
    </row>
    <row r="692" spans="18:20" s="51" customFormat="1" x14ac:dyDescent="0.2">
      <c r="R692" s="52"/>
      <c r="S692" s="52"/>
      <c r="T692" s="52"/>
    </row>
    <row r="693" spans="18:20" s="51" customFormat="1" x14ac:dyDescent="0.2">
      <c r="R693" s="52"/>
      <c r="S693" s="52"/>
      <c r="T693" s="52"/>
    </row>
    <row r="694" spans="18:20" s="51" customFormat="1" x14ac:dyDescent="0.2">
      <c r="R694" s="52"/>
      <c r="S694" s="52"/>
      <c r="T694" s="52"/>
    </row>
    <row r="695" spans="18:20" s="51" customFormat="1" x14ac:dyDescent="0.2">
      <c r="R695" s="52"/>
      <c r="S695" s="52"/>
      <c r="T695" s="52"/>
    </row>
    <row r="696" spans="18:20" s="51" customFormat="1" x14ac:dyDescent="0.2">
      <c r="R696" s="52"/>
      <c r="S696" s="52"/>
      <c r="T696" s="52"/>
    </row>
  </sheetData>
  <mergeCells count="6">
    <mergeCell ref="V8:AB8"/>
    <mergeCell ref="A6:B6"/>
    <mergeCell ref="A2:R2"/>
    <mergeCell ref="A3:R3"/>
    <mergeCell ref="A4:R4"/>
    <mergeCell ref="A5:R5"/>
  </mergeCells>
  <phoneticPr fontId="13" type="noConversion"/>
  <pageMargins left="0.70866141732283472" right="0.70866141732283472" top="0.74803149606299213" bottom="0.74803149606299213" header="0.31496062992125984" footer="0.31496062992125984"/>
  <pageSetup scale="29" fitToHeight="4" orientation="landscape" r:id="rId1"/>
  <headerFooter>
    <oddFooter>Página &amp;P&amp;RItinerario Cruceros Puntarenas - Caldera</oddFooter>
  </headerFooter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B2D23-64AD-49A2-8039-6FC6382598E2}">
  <dimension ref="A1:AZ703"/>
  <sheetViews>
    <sheetView topLeftCell="A31" workbookViewId="0">
      <selection activeCell="F6" sqref="F6"/>
    </sheetView>
  </sheetViews>
  <sheetFormatPr baseColWidth="10" defaultRowHeight="15" x14ac:dyDescent="0.25"/>
  <cols>
    <col min="1" max="1" width="47.140625" style="43" bestFit="1" customWidth="1"/>
    <col min="2" max="2" width="22.42578125" style="43" bestFit="1" customWidth="1"/>
    <col min="3" max="3" width="11" style="43" bestFit="1" customWidth="1"/>
    <col min="4" max="5" width="12.5703125" style="43" bestFit="1" customWidth="1"/>
    <col min="6" max="6" width="47.140625" style="43" bestFit="1" customWidth="1"/>
    <col min="7" max="7" width="35" style="43" bestFit="1" customWidth="1"/>
    <col min="8" max="8" width="52.140625" style="43" bestFit="1" customWidth="1"/>
    <col min="9" max="9" width="40" style="43" bestFit="1" customWidth="1"/>
    <col min="10" max="20" width="47.140625" style="43" bestFit="1" customWidth="1"/>
    <col min="21" max="21" width="54.42578125" style="43" bestFit="1" customWidth="1"/>
    <col min="22" max="22" width="42.42578125" style="43" bestFit="1" customWidth="1"/>
    <col min="23" max="44" width="47.140625" style="43" bestFit="1" customWidth="1"/>
    <col min="45" max="45" width="57.85546875" style="43" bestFit="1" customWidth="1"/>
    <col min="46" max="46" width="45.7109375" style="43" bestFit="1" customWidth="1"/>
    <col min="47" max="48" width="47.140625" style="43" bestFit="1" customWidth="1"/>
    <col min="49" max="49" width="57.85546875" style="43" bestFit="1" customWidth="1"/>
    <col min="50" max="50" width="45.7109375" style="43" bestFit="1" customWidth="1"/>
    <col min="51" max="51" width="52.140625" style="43" bestFit="1" customWidth="1"/>
    <col min="52" max="52" width="40" style="43" bestFit="1" customWidth="1"/>
    <col min="53" max="16384" width="11.42578125" style="43"/>
  </cols>
  <sheetData>
    <row r="1" spans="1:52" x14ac:dyDescent="0.25">
      <c r="A1" s="44" t="s">
        <v>4</v>
      </c>
      <c r="B1" t="s">
        <v>30</v>
      </c>
    </row>
    <row r="3" spans="1:52" x14ac:dyDescent="0.25">
      <c r="A3" s="44" t="s">
        <v>160</v>
      </c>
      <c r="B3" s="44" t="s">
        <v>161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</row>
    <row r="4" spans="1:52" x14ac:dyDescent="0.25">
      <c r="A4" s="44" t="s">
        <v>150</v>
      </c>
      <c r="B4" t="s">
        <v>80</v>
      </c>
      <c r="C4" t="s">
        <v>79</v>
      </c>
      <c r="D4" t="s">
        <v>151</v>
      </c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</row>
    <row r="5" spans="1:52" x14ac:dyDescent="0.25">
      <c r="A5" s="45" t="s">
        <v>153</v>
      </c>
      <c r="B5" s="47">
        <v>16</v>
      </c>
      <c r="C5" s="47">
        <v>16</v>
      </c>
      <c r="D5" s="47">
        <v>32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</row>
    <row r="6" spans="1:52" x14ac:dyDescent="0.25">
      <c r="A6" s="46" t="s">
        <v>77</v>
      </c>
      <c r="B6" s="47"/>
      <c r="C6" s="47">
        <v>2</v>
      </c>
      <c r="D6" s="47">
        <v>2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</row>
    <row r="7" spans="1:52" x14ac:dyDescent="0.25">
      <c r="A7" s="46" t="s">
        <v>142</v>
      </c>
      <c r="B7" s="47">
        <v>3</v>
      </c>
      <c r="C7" s="47"/>
      <c r="D7" s="47">
        <v>3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</row>
    <row r="8" spans="1:52" x14ac:dyDescent="0.25">
      <c r="A8" s="46" t="s">
        <v>76</v>
      </c>
      <c r="B8" s="47">
        <v>11</v>
      </c>
      <c r="C8" s="47"/>
      <c r="D8" s="47">
        <v>11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</row>
    <row r="9" spans="1:52" x14ac:dyDescent="0.25">
      <c r="A9" s="46" t="s">
        <v>73</v>
      </c>
      <c r="B9" s="47">
        <v>1</v>
      </c>
      <c r="C9" s="47">
        <v>10</v>
      </c>
      <c r="D9" s="47">
        <v>11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</row>
    <row r="10" spans="1:52" x14ac:dyDescent="0.25">
      <c r="A10" s="46" t="s">
        <v>75</v>
      </c>
      <c r="B10" s="47"/>
      <c r="C10" s="47">
        <v>3</v>
      </c>
      <c r="D10" s="47">
        <v>3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</row>
    <row r="11" spans="1:52" x14ac:dyDescent="0.25">
      <c r="A11" s="46" t="s">
        <v>74</v>
      </c>
      <c r="B11" s="47">
        <v>1</v>
      </c>
      <c r="C11" s="47">
        <v>1</v>
      </c>
      <c r="D11" s="47">
        <v>2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</row>
    <row r="12" spans="1:52" x14ac:dyDescent="0.25">
      <c r="A12" s="45" t="s">
        <v>152</v>
      </c>
      <c r="B12" s="47">
        <v>6</v>
      </c>
      <c r="C12" s="47">
        <v>6</v>
      </c>
      <c r="D12" s="47">
        <v>12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</row>
    <row r="13" spans="1:52" x14ac:dyDescent="0.25">
      <c r="A13" s="46" t="s">
        <v>142</v>
      </c>
      <c r="B13" s="47">
        <v>2</v>
      </c>
      <c r="C13" s="47"/>
      <c r="D13" s="47">
        <v>2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</row>
    <row r="14" spans="1:52" x14ac:dyDescent="0.25">
      <c r="A14" s="46" t="s">
        <v>76</v>
      </c>
      <c r="B14" s="47">
        <v>2</v>
      </c>
      <c r="C14" s="47"/>
      <c r="D14" s="47">
        <v>2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</row>
    <row r="15" spans="1:52" x14ac:dyDescent="0.25">
      <c r="A15" s="46" t="s">
        <v>73</v>
      </c>
      <c r="B15" s="47">
        <v>2</v>
      </c>
      <c r="C15" s="47">
        <v>3</v>
      </c>
      <c r="D15" s="47">
        <v>5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</row>
    <row r="16" spans="1:52" x14ac:dyDescent="0.25">
      <c r="A16" s="46" t="s">
        <v>75</v>
      </c>
      <c r="B16" s="47"/>
      <c r="C16" s="47">
        <v>3</v>
      </c>
      <c r="D16" s="47">
        <v>3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</row>
    <row r="17" spans="1:52" x14ac:dyDescent="0.25">
      <c r="A17" s="45" t="s">
        <v>154</v>
      </c>
      <c r="B17" s="47">
        <v>3</v>
      </c>
      <c r="C17" s="47">
        <v>9</v>
      </c>
      <c r="D17" s="47">
        <v>12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</row>
    <row r="18" spans="1:52" x14ac:dyDescent="0.25">
      <c r="A18" s="46" t="s">
        <v>76</v>
      </c>
      <c r="B18" s="47">
        <v>2</v>
      </c>
      <c r="C18" s="47"/>
      <c r="D18" s="47">
        <v>2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</row>
    <row r="19" spans="1:52" x14ac:dyDescent="0.25">
      <c r="A19" s="46" t="s">
        <v>73</v>
      </c>
      <c r="B19" s="47"/>
      <c r="C19" s="47">
        <v>1</v>
      </c>
      <c r="D19" s="47">
        <v>1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</row>
    <row r="20" spans="1:52" x14ac:dyDescent="0.25">
      <c r="A20" s="46" t="s">
        <v>75</v>
      </c>
      <c r="B20" s="47"/>
      <c r="C20" s="47">
        <v>6</v>
      </c>
      <c r="D20" s="47">
        <v>6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52" x14ac:dyDescent="0.25">
      <c r="A21" s="46" t="s">
        <v>74</v>
      </c>
      <c r="B21" s="47">
        <v>1</v>
      </c>
      <c r="C21" s="47">
        <v>2</v>
      </c>
      <c r="D21" s="47">
        <v>3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52" x14ac:dyDescent="0.25">
      <c r="A22" s="45" t="s">
        <v>155</v>
      </c>
      <c r="B22" s="47">
        <v>1</v>
      </c>
      <c r="C22" s="47">
        <v>9</v>
      </c>
      <c r="D22" s="47">
        <v>10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52" x14ac:dyDescent="0.25">
      <c r="A23" s="46" t="s">
        <v>77</v>
      </c>
      <c r="B23" s="47"/>
      <c r="C23" s="47">
        <v>1</v>
      </c>
      <c r="D23" s="47">
        <v>1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52" x14ac:dyDescent="0.25">
      <c r="A24" s="46" t="s">
        <v>75</v>
      </c>
      <c r="B24" s="47"/>
      <c r="C24" s="47">
        <v>8</v>
      </c>
      <c r="D24" s="47">
        <v>8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52" x14ac:dyDescent="0.25">
      <c r="A25" s="46" t="s">
        <v>74</v>
      </c>
      <c r="B25" s="47">
        <v>1</v>
      </c>
      <c r="C25" s="47"/>
      <c r="D25" s="47">
        <v>1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52" x14ac:dyDescent="0.25">
      <c r="A26" s="45" t="s">
        <v>157</v>
      </c>
      <c r="B26" s="47">
        <v>2</v>
      </c>
      <c r="C26" s="47">
        <v>6</v>
      </c>
      <c r="D26" s="47">
        <v>8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52" x14ac:dyDescent="0.25">
      <c r="A27" s="46" t="s">
        <v>76</v>
      </c>
      <c r="B27" s="47">
        <v>2</v>
      </c>
      <c r="C27" s="47"/>
      <c r="D27" s="47">
        <v>2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52" x14ac:dyDescent="0.25">
      <c r="A28" s="46" t="s">
        <v>75</v>
      </c>
      <c r="B28" s="47"/>
      <c r="C28" s="47">
        <v>4</v>
      </c>
      <c r="D28" s="47">
        <v>4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52" x14ac:dyDescent="0.25">
      <c r="A29" s="46" t="s">
        <v>74</v>
      </c>
      <c r="B29" s="47"/>
      <c r="C29" s="47">
        <v>2</v>
      </c>
      <c r="D29" s="47">
        <v>2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52" x14ac:dyDescent="0.25">
      <c r="A30" s="45" t="s">
        <v>158</v>
      </c>
      <c r="B30" s="47">
        <v>2</v>
      </c>
      <c r="C30" s="47">
        <v>7</v>
      </c>
      <c r="D30" s="47">
        <v>9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52" x14ac:dyDescent="0.25">
      <c r="A31" s="46" t="s">
        <v>73</v>
      </c>
      <c r="B31" s="47">
        <v>1</v>
      </c>
      <c r="C31" s="47"/>
      <c r="D31" s="47">
        <v>1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52" x14ac:dyDescent="0.25">
      <c r="A32" s="46" t="s">
        <v>75</v>
      </c>
      <c r="B32" s="47"/>
      <c r="C32" s="47">
        <v>6</v>
      </c>
      <c r="D32" s="47">
        <v>6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x14ac:dyDescent="0.25">
      <c r="A33" s="46" t="s">
        <v>74</v>
      </c>
      <c r="B33" s="47">
        <v>1</v>
      </c>
      <c r="C33" s="47">
        <v>1</v>
      </c>
      <c r="D33" s="47">
        <v>2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x14ac:dyDescent="0.25">
      <c r="A34" s="45" t="s">
        <v>156</v>
      </c>
      <c r="B34" s="47">
        <v>1</v>
      </c>
      <c r="C34" s="47">
        <v>9</v>
      </c>
      <c r="D34" s="47">
        <v>10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1:31" x14ac:dyDescent="0.25">
      <c r="A35" s="46" t="s">
        <v>73</v>
      </c>
      <c r="B35" s="47"/>
      <c r="C35" s="47">
        <v>2</v>
      </c>
      <c r="D35" s="47">
        <v>2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spans="1:31" x14ac:dyDescent="0.25">
      <c r="A36" s="46" t="s">
        <v>75</v>
      </c>
      <c r="B36" s="47"/>
      <c r="C36" s="47">
        <v>6</v>
      </c>
      <c r="D36" s="47">
        <v>6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</row>
    <row r="37" spans="1:31" x14ac:dyDescent="0.25">
      <c r="A37" s="46" t="s">
        <v>74</v>
      </c>
      <c r="B37" s="47">
        <v>1</v>
      </c>
      <c r="C37" s="47">
        <v>1</v>
      </c>
      <c r="D37" s="47">
        <v>2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</row>
    <row r="38" spans="1:31" x14ac:dyDescent="0.25">
      <c r="A38" s="45" t="s">
        <v>159</v>
      </c>
      <c r="B38" s="47">
        <v>4</v>
      </c>
      <c r="C38" s="47">
        <v>9</v>
      </c>
      <c r="D38" s="47">
        <v>13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</row>
    <row r="39" spans="1:31" x14ac:dyDescent="0.25">
      <c r="A39" s="46" t="s">
        <v>76</v>
      </c>
      <c r="B39" s="47">
        <v>2</v>
      </c>
      <c r="C39" s="47"/>
      <c r="D39" s="47">
        <v>2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</row>
    <row r="40" spans="1:31" x14ac:dyDescent="0.25">
      <c r="A40" s="46" t="s">
        <v>75</v>
      </c>
      <c r="B40" s="47">
        <v>1</v>
      </c>
      <c r="C40" s="47">
        <v>6</v>
      </c>
      <c r="D40" s="47">
        <v>7</v>
      </c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</row>
    <row r="41" spans="1:31" x14ac:dyDescent="0.25">
      <c r="A41" s="46" t="s">
        <v>74</v>
      </c>
      <c r="B41" s="47">
        <v>1</v>
      </c>
      <c r="C41" s="47">
        <v>3</v>
      </c>
      <c r="D41" s="47">
        <v>4</v>
      </c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</row>
    <row r="42" spans="1:31" x14ac:dyDescent="0.25">
      <c r="A42" s="45" t="s">
        <v>151</v>
      </c>
      <c r="B42" s="47">
        <v>35</v>
      </c>
      <c r="C42" s="47">
        <v>71</v>
      </c>
      <c r="D42" s="47">
        <v>106</v>
      </c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</row>
    <row r="43" spans="1:3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</row>
    <row r="44" spans="1:3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</row>
    <row r="45" spans="1:3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</row>
    <row r="46" spans="1:3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</row>
    <row r="47" spans="1:3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</row>
    <row r="48" spans="1:3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</row>
    <row r="49" spans="1:3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</row>
    <row r="50" spans="1:3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</row>
    <row r="51" spans="1:3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</row>
    <row r="52" spans="1:3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</row>
    <row r="53" spans="1:3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</row>
    <row r="54" spans="1:3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</row>
    <row r="55" spans="1:3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</row>
    <row r="56" spans="1:3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</row>
    <row r="57" spans="1:3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</row>
    <row r="58" spans="1:3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</row>
    <row r="59" spans="1:3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</row>
    <row r="60" spans="1:3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</row>
    <row r="61" spans="1:3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</row>
    <row r="62" spans="1:3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</row>
    <row r="63" spans="1:3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1:31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</row>
    <row r="65" spans="1:31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</row>
    <row r="66" spans="1:31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</row>
    <row r="67" spans="1:3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</row>
    <row r="68" spans="1:3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</row>
    <row r="69" spans="1:31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</row>
    <row r="70" spans="1:31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</row>
    <row r="71" spans="1:31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</row>
    <row r="72" spans="1:31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</row>
    <row r="73" spans="1:31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</row>
    <row r="74" spans="1:31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</row>
    <row r="75" spans="1:31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</row>
    <row r="76" spans="1:31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</row>
    <row r="77" spans="1:31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</row>
    <row r="78" spans="1:31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</row>
    <row r="79" spans="1:31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</row>
    <row r="80" spans="1:31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</row>
    <row r="81" spans="1:31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</row>
    <row r="82" spans="1:31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</row>
    <row r="83" spans="1:31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</row>
    <row r="84" spans="1:31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</row>
    <row r="85" spans="1:31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</row>
    <row r="86" spans="1:31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</row>
    <row r="87" spans="1:31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</row>
    <row r="88" spans="1:31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</row>
    <row r="89" spans="1:31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</row>
    <row r="90" spans="1:31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</row>
    <row r="91" spans="1:31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</row>
    <row r="92" spans="1:31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</row>
    <row r="93" spans="1:31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</row>
    <row r="94" spans="1:31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</row>
    <row r="95" spans="1:31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</row>
    <row r="96" spans="1:31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</row>
    <row r="97" spans="1:31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</row>
    <row r="98" spans="1:31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</row>
    <row r="99" spans="1:31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</row>
    <row r="100" spans="1:31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</row>
    <row r="101" spans="1:31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</row>
    <row r="102" spans="1:31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</row>
    <row r="103" spans="1:31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</row>
    <row r="104" spans="1:31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</row>
    <row r="105" spans="1:31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</row>
    <row r="106" spans="1:31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</row>
    <row r="107" spans="1:31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</row>
    <row r="108" spans="1:31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</row>
    <row r="109" spans="1:31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</row>
    <row r="110" spans="1:31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</row>
    <row r="111" spans="1:31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</row>
    <row r="112" spans="1:31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</row>
    <row r="113" spans="1:31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</row>
    <row r="114" spans="1:31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</row>
    <row r="115" spans="1:31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</row>
    <row r="116" spans="1:31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</row>
    <row r="117" spans="1:31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</row>
    <row r="118" spans="1:31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</row>
    <row r="119" spans="1:31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</row>
    <row r="120" spans="1:31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</row>
    <row r="121" spans="1:31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</row>
    <row r="122" spans="1:31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</row>
    <row r="123" spans="1:31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</row>
    <row r="124" spans="1:31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</row>
    <row r="125" spans="1:31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</row>
    <row r="126" spans="1:31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</row>
    <row r="127" spans="1:31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</row>
    <row r="128" spans="1:31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</row>
    <row r="129" spans="1:31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</row>
    <row r="130" spans="1:31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</row>
    <row r="131" spans="1:31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</row>
    <row r="132" spans="1:31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</row>
    <row r="133" spans="1:31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</row>
    <row r="134" spans="1:31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</row>
    <row r="135" spans="1:31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</row>
    <row r="136" spans="1:31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</row>
    <row r="137" spans="1:31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</row>
    <row r="138" spans="1:31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</row>
    <row r="139" spans="1:31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</row>
    <row r="140" spans="1:31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</row>
    <row r="141" spans="1:31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</row>
    <row r="142" spans="1:31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</row>
    <row r="143" spans="1:31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</row>
    <row r="144" spans="1:31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</row>
    <row r="145" spans="1:31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</row>
    <row r="146" spans="1:31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</row>
    <row r="147" spans="1:31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</row>
    <row r="148" spans="1:31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</row>
    <row r="149" spans="1:31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</row>
    <row r="150" spans="1:31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</row>
    <row r="151" spans="1:31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</row>
    <row r="152" spans="1:31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</row>
    <row r="153" spans="1:31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</row>
    <row r="154" spans="1:31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</row>
    <row r="155" spans="1:31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</row>
    <row r="156" spans="1:31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</row>
    <row r="157" spans="1:31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</row>
    <row r="158" spans="1:31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</row>
    <row r="159" spans="1:31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</row>
    <row r="160" spans="1:31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</row>
    <row r="161" spans="1:31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</row>
    <row r="162" spans="1:31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</row>
    <row r="163" spans="1:31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</row>
    <row r="164" spans="1:31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</row>
    <row r="165" spans="1:31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</row>
    <row r="166" spans="1:31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</row>
    <row r="167" spans="1:31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</row>
    <row r="168" spans="1:31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</row>
    <row r="169" spans="1:31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</row>
    <row r="170" spans="1:31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</row>
    <row r="171" spans="1:31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</row>
    <row r="172" spans="1:31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</row>
    <row r="173" spans="1:31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</row>
    <row r="174" spans="1:31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</row>
    <row r="175" spans="1:31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</row>
    <row r="176" spans="1:31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</row>
    <row r="177" spans="1:31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</row>
    <row r="178" spans="1:31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</row>
    <row r="179" spans="1:31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</row>
    <row r="180" spans="1:31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</row>
    <row r="181" spans="1:31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</row>
    <row r="182" spans="1:31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</row>
    <row r="183" spans="1:31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</row>
    <row r="184" spans="1:31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</row>
    <row r="185" spans="1:31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</row>
    <row r="186" spans="1:31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</row>
    <row r="187" spans="1:31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</row>
    <row r="188" spans="1:31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</row>
    <row r="189" spans="1:31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</row>
    <row r="190" spans="1:31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</row>
    <row r="191" spans="1:31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</row>
    <row r="192" spans="1:31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</row>
    <row r="193" spans="1:31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</row>
    <row r="194" spans="1:31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</row>
    <row r="195" spans="1:31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</row>
    <row r="196" spans="1:31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</row>
    <row r="197" spans="1:31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</row>
    <row r="198" spans="1:31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</row>
    <row r="199" spans="1:31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</row>
    <row r="200" spans="1:31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</row>
    <row r="201" spans="1:31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</row>
    <row r="202" spans="1:31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</row>
    <row r="203" spans="1:31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</row>
    <row r="204" spans="1:31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</row>
    <row r="205" spans="1:31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</row>
    <row r="206" spans="1:31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</row>
    <row r="207" spans="1:31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</row>
    <row r="208" spans="1:31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</row>
    <row r="209" spans="1:31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</row>
    <row r="210" spans="1:31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</row>
    <row r="211" spans="1:31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</row>
    <row r="212" spans="1:31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</row>
    <row r="213" spans="1:31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</row>
    <row r="214" spans="1:31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</row>
    <row r="215" spans="1:31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</row>
    <row r="216" spans="1:31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</row>
    <row r="217" spans="1:31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</row>
    <row r="218" spans="1:31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</row>
    <row r="219" spans="1:31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</row>
    <row r="220" spans="1:31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</row>
    <row r="221" spans="1:31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</row>
    <row r="222" spans="1:31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</row>
    <row r="223" spans="1:31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</row>
    <row r="224" spans="1:31" x14ac:dyDescent="0.25">
      <c r="A224"/>
      <c r="B224"/>
    </row>
    <row r="225" spans="1:2" x14ac:dyDescent="0.25">
      <c r="A225"/>
      <c r="B225"/>
    </row>
    <row r="226" spans="1:2" x14ac:dyDescent="0.25">
      <c r="A226"/>
      <c r="B226"/>
    </row>
    <row r="227" spans="1:2" x14ac:dyDescent="0.25">
      <c r="A227"/>
      <c r="B227"/>
    </row>
    <row r="228" spans="1:2" x14ac:dyDescent="0.25">
      <c r="A228"/>
      <c r="B228"/>
    </row>
    <row r="229" spans="1:2" x14ac:dyDescent="0.25">
      <c r="A229"/>
      <c r="B229"/>
    </row>
    <row r="230" spans="1:2" x14ac:dyDescent="0.25">
      <c r="A230"/>
      <c r="B230"/>
    </row>
    <row r="231" spans="1:2" x14ac:dyDescent="0.25">
      <c r="A231"/>
      <c r="B231"/>
    </row>
    <row r="232" spans="1:2" x14ac:dyDescent="0.25">
      <c r="A232"/>
      <c r="B232"/>
    </row>
    <row r="233" spans="1:2" x14ac:dyDescent="0.25">
      <c r="A233"/>
      <c r="B233"/>
    </row>
    <row r="234" spans="1:2" x14ac:dyDescent="0.25">
      <c r="A234"/>
      <c r="B234"/>
    </row>
    <row r="235" spans="1:2" x14ac:dyDescent="0.25">
      <c r="A235"/>
      <c r="B235"/>
    </row>
    <row r="236" spans="1:2" x14ac:dyDescent="0.25">
      <c r="A236"/>
      <c r="B236"/>
    </row>
    <row r="237" spans="1:2" x14ac:dyDescent="0.25">
      <c r="A237"/>
      <c r="B237"/>
    </row>
    <row r="238" spans="1:2" x14ac:dyDescent="0.25">
      <c r="A238"/>
      <c r="B238"/>
    </row>
    <row r="239" spans="1:2" x14ac:dyDescent="0.25">
      <c r="A239"/>
      <c r="B239"/>
    </row>
    <row r="240" spans="1:2" x14ac:dyDescent="0.25">
      <c r="A240"/>
      <c r="B240"/>
    </row>
    <row r="241" spans="1:2" x14ac:dyDescent="0.25">
      <c r="A241"/>
      <c r="B241"/>
    </row>
    <row r="242" spans="1:2" x14ac:dyDescent="0.25">
      <c r="A242"/>
      <c r="B242"/>
    </row>
    <row r="243" spans="1:2" x14ac:dyDescent="0.25">
      <c r="A243"/>
      <c r="B243"/>
    </row>
    <row r="244" spans="1:2" x14ac:dyDescent="0.25">
      <c r="A244"/>
      <c r="B244"/>
    </row>
    <row r="245" spans="1:2" x14ac:dyDescent="0.25">
      <c r="A245"/>
      <c r="B245"/>
    </row>
    <row r="246" spans="1:2" x14ac:dyDescent="0.25">
      <c r="A246"/>
      <c r="B246"/>
    </row>
    <row r="247" spans="1:2" x14ac:dyDescent="0.25">
      <c r="A247"/>
      <c r="B247"/>
    </row>
    <row r="248" spans="1:2" x14ac:dyDescent="0.25">
      <c r="A248"/>
      <c r="B248"/>
    </row>
    <row r="249" spans="1:2" x14ac:dyDescent="0.25">
      <c r="A249"/>
      <c r="B249"/>
    </row>
    <row r="250" spans="1:2" x14ac:dyDescent="0.25">
      <c r="A250"/>
      <c r="B250"/>
    </row>
    <row r="251" spans="1:2" x14ac:dyDescent="0.25">
      <c r="A251"/>
      <c r="B251"/>
    </row>
    <row r="252" spans="1:2" x14ac:dyDescent="0.25">
      <c r="A252"/>
      <c r="B252"/>
    </row>
    <row r="253" spans="1:2" x14ac:dyDescent="0.25">
      <c r="A253"/>
      <c r="B253"/>
    </row>
    <row r="254" spans="1:2" x14ac:dyDescent="0.25">
      <c r="A254"/>
      <c r="B254"/>
    </row>
    <row r="255" spans="1:2" x14ac:dyDescent="0.25">
      <c r="A255"/>
      <c r="B255"/>
    </row>
    <row r="256" spans="1:2" x14ac:dyDescent="0.25">
      <c r="A256"/>
      <c r="B256"/>
    </row>
    <row r="257" spans="1:2" x14ac:dyDescent="0.25">
      <c r="A257"/>
      <c r="B257"/>
    </row>
    <row r="258" spans="1:2" x14ac:dyDescent="0.25">
      <c r="A258"/>
      <c r="B258"/>
    </row>
    <row r="259" spans="1:2" x14ac:dyDescent="0.25">
      <c r="A259"/>
      <c r="B259"/>
    </row>
    <row r="260" spans="1:2" x14ac:dyDescent="0.25">
      <c r="A260"/>
      <c r="B260"/>
    </row>
    <row r="261" spans="1:2" x14ac:dyDescent="0.25">
      <c r="A261"/>
      <c r="B261"/>
    </row>
    <row r="262" spans="1:2" x14ac:dyDescent="0.25">
      <c r="A262"/>
      <c r="B262"/>
    </row>
    <row r="263" spans="1:2" x14ac:dyDescent="0.25">
      <c r="A263"/>
      <c r="B263"/>
    </row>
    <row r="264" spans="1:2" x14ac:dyDescent="0.25">
      <c r="A264"/>
      <c r="B264"/>
    </row>
    <row r="265" spans="1:2" x14ac:dyDescent="0.25">
      <c r="A265"/>
      <c r="B265"/>
    </row>
    <row r="266" spans="1:2" x14ac:dyDescent="0.25">
      <c r="A266"/>
      <c r="B266"/>
    </row>
    <row r="267" spans="1:2" x14ac:dyDescent="0.25">
      <c r="A267"/>
      <c r="B267"/>
    </row>
    <row r="268" spans="1:2" x14ac:dyDescent="0.25">
      <c r="A268"/>
      <c r="B268"/>
    </row>
    <row r="269" spans="1:2" x14ac:dyDescent="0.25">
      <c r="A269"/>
      <c r="B269"/>
    </row>
    <row r="270" spans="1:2" x14ac:dyDescent="0.25">
      <c r="A270"/>
      <c r="B270"/>
    </row>
    <row r="271" spans="1:2" x14ac:dyDescent="0.25">
      <c r="A271"/>
      <c r="B271"/>
    </row>
    <row r="272" spans="1:2" x14ac:dyDescent="0.25">
      <c r="A272"/>
      <c r="B272"/>
    </row>
    <row r="273" spans="1:2" x14ac:dyDescent="0.25">
      <c r="A273"/>
      <c r="B273"/>
    </row>
    <row r="274" spans="1:2" x14ac:dyDescent="0.25">
      <c r="A274"/>
      <c r="B274"/>
    </row>
    <row r="275" spans="1:2" x14ac:dyDescent="0.25">
      <c r="A275"/>
      <c r="B275"/>
    </row>
    <row r="276" spans="1:2" x14ac:dyDescent="0.25">
      <c r="A276"/>
      <c r="B276"/>
    </row>
    <row r="277" spans="1:2" x14ac:dyDescent="0.25">
      <c r="A277"/>
      <c r="B277"/>
    </row>
    <row r="278" spans="1:2" x14ac:dyDescent="0.25">
      <c r="A278"/>
      <c r="B278"/>
    </row>
    <row r="279" spans="1:2" x14ac:dyDescent="0.25">
      <c r="A279"/>
      <c r="B279"/>
    </row>
    <row r="280" spans="1:2" x14ac:dyDescent="0.25">
      <c r="A280"/>
      <c r="B280"/>
    </row>
    <row r="281" spans="1:2" x14ac:dyDescent="0.25">
      <c r="A281"/>
      <c r="B281"/>
    </row>
    <row r="282" spans="1:2" x14ac:dyDescent="0.25">
      <c r="A282"/>
      <c r="B282"/>
    </row>
    <row r="283" spans="1:2" x14ac:dyDescent="0.25">
      <c r="A283"/>
      <c r="B283"/>
    </row>
    <row r="284" spans="1:2" x14ac:dyDescent="0.25">
      <c r="A284"/>
      <c r="B284"/>
    </row>
    <row r="285" spans="1:2" x14ac:dyDescent="0.25">
      <c r="A285"/>
      <c r="B285"/>
    </row>
    <row r="286" spans="1:2" x14ac:dyDescent="0.25">
      <c r="A286"/>
      <c r="B286"/>
    </row>
    <row r="287" spans="1:2" x14ac:dyDescent="0.25">
      <c r="A287"/>
      <c r="B287"/>
    </row>
    <row r="288" spans="1:2" x14ac:dyDescent="0.25">
      <c r="A288"/>
      <c r="B288"/>
    </row>
    <row r="289" spans="1:2" x14ac:dyDescent="0.25">
      <c r="A289"/>
      <c r="B289"/>
    </row>
    <row r="290" spans="1:2" x14ac:dyDescent="0.25">
      <c r="A290"/>
      <c r="B290"/>
    </row>
    <row r="291" spans="1:2" x14ac:dyDescent="0.25">
      <c r="A291"/>
      <c r="B291"/>
    </row>
    <row r="292" spans="1:2" x14ac:dyDescent="0.25">
      <c r="A292"/>
      <c r="B292"/>
    </row>
    <row r="293" spans="1:2" x14ac:dyDescent="0.25">
      <c r="A293"/>
      <c r="B293"/>
    </row>
    <row r="294" spans="1:2" x14ac:dyDescent="0.25">
      <c r="A294"/>
      <c r="B294"/>
    </row>
    <row r="295" spans="1:2" x14ac:dyDescent="0.25">
      <c r="A295"/>
      <c r="B295"/>
    </row>
    <row r="296" spans="1:2" x14ac:dyDescent="0.25">
      <c r="A296"/>
      <c r="B296"/>
    </row>
    <row r="297" spans="1:2" x14ac:dyDescent="0.25">
      <c r="A297"/>
      <c r="B297"/>
    </row>
    <row r="298" spans="1:2" x14ac:dyDescent="0.25">
      <c r="A298"/>
      <c r="B298"/>
    </row>
    <row r="299" spans="1:2" x14ac:dyDescent="0.25">
      <c r="A299"/>
      <c r="B299"/>
    </row>
    <row r="300" spans="1:2" x14ac:dyDescent="0.25">
      <c r="A300"/>
      <c r="B300"/>
    </row>
    <row r="301" spans="1:2" x14ac:dyDescent="0.25">
      <c r="A301"/>
      <c r="B301"/>
    </row>
    <row r="302" spans="1:2" x14ac:dyDescent="0.25">
      <c r="A302"/>
      <c r="B302"/>
    </row>
    <row r="303" spans="1:2" x14ac:dyDescent="0.25">
      <c r="A303"/>
      <c r="B303"/>
    </row>
    <row r="304" spans="1:2" x14ac:dyDescent="0.25">
      <c r="A304"/>
      <c r="B304"/>
    </row>
    <row r="305" spans="1:2" x14ac:dyDescent="0.25">
      <c r="A305"/>
      <c r="B305"/>
    </row>
    <row r="306" spans="1:2" x14ac:dyDescent="0.25">
      <c r="A306"/>
      <c r="B306"/>
    </row>
    <row r="307" spans="1:2" x14ac:dyDescent="0.25">
      <c r="A307"/>
      <c r="B307"/>
    </row>
    <row r="308" spans="1:2" x14ac:dyDescent="0.25">
      <c r="A308"/>
      <c r="B308"/>
    </row>
    <row r="309" spans="1:2" x14ac:dyDescent="0.25">
      <c r="A309"/>
      <c r="B309"/>
    </row>
    <row r="310" spans="1:2" x14ac:dyDescent="0.25">
      <c r="A310"/>
      <c r="B310"/>
    </row>
    <row r="311" spans="1:2" x14ac:dyDescent="0.25">
      <c r="A311"/>
      <c r="B311"/>
    </row>
    <row r="312" spans="1:2" x14ac:dyDescent="0.25">
      <c r="A312"/>
      <c r="B312"/>
    </row>
    <row r="313" spans="1:2" x14ac:dyDescent="0.25">
      <c r="A313"/>
      <c r="B313"/>
    </row>
    <row r="314" spans="1:2" x14ac:dyDescent="0.25">
      <c r="A314"/>
      <c r="B314"/>
    </row>
    <row r="315" spans="1:2" x14ac:dyDescent="0.25">
      <c r="A315"/>
      <c r="B315"/>
    </row>
    <row r="316" spans="1:2" x14ac:dyDescent="0.25">
      <c r="A316"/>
      <c r="B316"/>
    </row>
    <row r="317" spans="1:2" x14ac:dyDescent="0.25">
      <c r="A317"/>
      <c r="B317"/>
    </row>
    <row r="318" spans="1:2" x14ac:dyDescent="0.25">
      <c r="A318"/>
      <c r="B318"/>
    </row>
    <row r="319" spans="1:2" x14ac:dyDescent="0.25">
      <c r="A319"/>
      <c r="B319"/>
    </row>
    <row r="320" spans="1:2" x14ac:dyDescent="0.25">
      <c r="A320"/>
      <c r="B320"/>
    </row>
    <row r="321" spans="1:2" x14ac:dyDescent="0.25">
      <c r="A321"/>
      <c r="B321"/>
    </row>
    <row r="322" spans="1:2" x14ac:dyDescent="0.25">
      <c r="A322"/>
      <c r="B322"/>
    </row>
    <row r="323" spans="1:2" x14ac:dyDescent="0.25">
      <c r="A323"/>
      <c r="B323"/>
    </row>
    <row r="324" spans="1:2" x14ac:dyDescent="0.25">
      <c r="A324"/>
      <c r="B324"/>
    </row>
    <row r="325" spans="1:2" x14ac:dyDescent="0.25">
      <c r="A325"/>
      <c r="B325"/>
    </row>
    <row r="326" spans="1:2" x14ac:dyDescent="0.25">
      <c r="A326"/>
      <c r="B326"/>
    </row>
    <row r="327" spans="1:2" x14ac:dyDescent="0.25">
      <c r="A327"/>
      <c r="B327"/>
    </row>
    <row r="328" spans="1:2" x14ac:dyDescent="0.25">
      <c r="A328"/>
      <c r="B328"/>
    </row>
    <row r="329" spans="1:2" x14ac:dyDescent="0.25">
      <c r="A329"/>
      <c r="B329"/>
    </row>
    <row r="330" spans="1:2" x14ac:dyDescent="0.25">
      <c r="A330"/>
      <c r="B330"/>
    </row>
    <row r="331" spans="1:2" x14ac:dyDescent="0.25">
      <c r="A331"/>
      <c r="B331"/>
    </row>
    <row r="332" spans="1:2" x14ac:dyDescent="0.25">
      <c r="A332"/>
      <c r="B332"/>
    </row>
    <row r="333" spans="1:2" x14ac:dyDescent="0.25">
      <c r="A333"/>
      <c r="B333"/>
    </row>
    <row r="334" spans="1:2" x14ac:dyDescent="0.25">
      <c r="A334"/>
      <c r="B334"/>
    </row>
    <row r="335" spans="1:2" x14ac:dyDescent="0.25">
      <c r="A335"/>
      <c r="B335"/>
    </row>
    <row r="336" spans="1:2" x14ac:dyDescent="0.25">
      <c r="A336"/>
      <c r="B336"/>
    </row>
    <row r="337" spans="1:2" x14ac:dyDescent="0.25">
      <c r="A337"/>
      <c r="B337"/>
    </row>
    <row r="338" spans="1:2" x14ac:dyDescent="0.25">
      <c r="A338"/>
      <c r="B338"/>
    </row>
    <row r="339" spans="1:2" x14ac:dyDescent="0.25">
      <c r="A339"/>
      <c r="B339"/>
    </row>
    <row r="340" spans="1:2" x14ac:dyDescent="0.25">
      <c r="A340"/>
      <c r="B340"/>
    </row>
    <row r="341" spans="1:2" x14ac:dyDescent="0.25">
      <c r="A341"/>
      <c r="B341"/>
    </row>
    <row r="342" spans="1:2" x14ac:dyDescent="0.25">
      <c r="A342"/>
      <c r="B342"/>
    </row>
    <row r="343" spans="1:2" x14ac:dyDescent="0.25">
      <c r="A343"/>
      <c r="B343"/>
    </row>
    <row r="344" spans="1:2" x14ac:dyDescent="0.25">
      <c r="A344"/>
      <c r="B344"/>
    </row>
    <row r="345" spans="1:2" x14ac:dyDescent="0.25">
      <c r="A345"/>
      <c r="B345"/>
    </row>
    <row r="346" spans="1:2" x14ac:dyDescent="0.25">
      <c r="A346"/>
      <c r="B346"/>
    </row>
    <row r="347" spans="1:2" x14ac:dyDescent="0.25">
      <c r="A347"/>
      <c r="B347"/>
    </row>
    <row r="348" spans="1:2" x14ac:dyDescent="0.25">
      <c r="A348"/>
      <c r="B348"/>
    </row>
    <row r="349" spans="1:2" x14ac:dyDescent="0.25">
      <c r="A349"/>
      <c r="B349"/>
    </row>
    <row r="350" spans="1:2" x14ac:dyDescent="0.25">
      <c r="A350"/>
      <c r="B350"/>
    </row>
    <row r="351" spans="1:2" x14ac:dyDescent="0.25">
      <c r="A351"/>
      <c r="B351"/>
    </row>
    <row r="352" spans="1:2" x14ac:dyDescent="0.25">
      <c r="A352"/>
      <c r="B352"/>
    </row>
    <row r="353" spans="1:2" x14ac:dyDescent="0.25">
      <c r="A353"/>
      <c r="B353"/>
    </row>
    <row r="354" spans="1:2" x14ac:dyDescent="0.25">
      <c r="A354"/>
      <c r="B354"/>
    </row>
    <row r="355" spans="1:2" x14ac:dyDescent="0.25">
      <c r="A355"/>
      <c r="B355"/>
    </row>
    <row r="356" spans="1:2" x14ac:dyDescent="0.25">
      <c r="A356"/>
      <c r="B356"/>
    </row>
    <row r="357" spans="1:2" x14ac:dyDescent="0.25">
      <c r="A357"/>
      <c r="B357"/>
    </row>
    <row r="358" spans="1:2" x14ac:dyDescent="0.25">
      <c r="A358"/>
      <c r="B358"/>
    </row>
    <row r="359" spans="1:2" x14ac:dyDescent="0.25">
      <c r="A359"/>
      <c r="B359"/>
    </row>
    <row r="360" spans="1:2" x14ac:dyDescent="0.25">
      <c r="A360"/>
      <c r="B360"/>
    </row>
    <row r="361" spans="1:2" x14ac:dyDescent="0.25">
      <c r="A361"/>
      <c r="B361"/>
    </row>
    <row r="362" spans="1:2" x14ac:dyDescent="0.25">
      <c r="A362"/>
      <c r="B362"/>
    </row>
    <row r="363" spans="1:2" x14ac:dyDescent="0.25">
      <c r="A363"/>
      <c r="B363"/>
    </row>
    <row r="364" spans="1:2" x14ac:dyDescent="0.25">
      <c r="A364"/>
      <c r="B364"/>
    </row>
    <row r="365" spans="1:2" x14ac:dyDescent="0.25">
      <c r="A365"/>
      <c r="B365"/>
    </row>
    <row r="366" spans="1:2" x14ac:dyDescent="0.25">
      <c r="A366"/>
      <c r="B366"/>
    </row>
    <row r="367" spans="1:2" x14ac:dyDescent="0.25">
      <c r="A367"/>
      <c r="B367"/>
    </row>
    <row r="368" spans="1:2" x14ac:dyDescent="0.25">
      <c r="A368"/>
      <c r="B368"/>
    </row>
    <row r="369" spans="1:2" x14ac:dyDescent="0.25">
      <c r="A369"/>
      <c r="B369"/>
    </row>
    <row r="370" spans="1:2" x14ac:dyDescent="0.25">
      <c r="A370"/>
      <c r="B370"/>
    </row>
    <row r="371" spans="1:2" x14ac:dyDescent="0.25">
      <c r="A371"/>
      <c r="B371"/>
    </row>
    <row r="372" spans="1:2" x14ac:dyDescent="0.25">
      <c r="A372"/>
      <c r="B372"/>
    </row>
    <row r="373" spans="1:2" x14ac:dyDescent="0.25">
      <c r="A373"/>
      <c r="B373"/>
    </row>
    <row r="374" spans="1:2" x14ac:dyDescent="0.25">
      <c r="A374"/>
      <c r="B374"/>
    </row>
    <row r="375" spans="1:2" x14ac:dyDescent="0.25">
      <c r="A375"/>
      <c r="B375"/>
    </row>
    <row r="376" spans="1:2" x14ac:dyDescent="0.25">
      <c r="A376"/>
      <c r="B376"/>
    </row>
    <row r="377" spans="1:2" x14ac:dyDescent="0.25">
      <c r="A377"/>
      <c r="B377"/>
    </row>
    <row r="378" spans="1:2" x14ac:dyDescent="0.25">
      <c r="A378"/>
      <c r="B378"/>
    </row>
    <row r="379" spans="1:2" x14ac:dyDescent="0.25">
      <c r="A379"/>
      <c r="B379"/>
    </row>
    <row r="380" spans="1:2" x14ac:dyDescent="0.25">
      <c r="A380"/>
      <c r="B380"/>
    </row>
    <row r="381" spans="1:2" x14ac:dyDescent="0.25">
      <c r="A381"/>
      <c r="B381"/>
    </row>
    <row r="382" spans="1:2" x14ac:dyDescent="0.25">
      <c r="A382"/>
      <c r="B382"/>
    </row>
    <row r="383" spans="1:2" x14ac:dyDescent="0.25">
      <c r="A383"/>
      <c r="B383"/>
    </row>
    <row r="384" spans="1:2" x14ac:dyDescent="0.25">
      <c r="A384"/>
      <c r="B384"/>
    </row>
    <row r="385" spans="1:2" x14ac:dyDescent="0.25">
      <c r="A385"/>
      <c r="B385"/>
    </row>
    <row r="386" spans="1:2" x14ac:dyDescent="0.25">
      <c r="A386"/>
      <c r="B386"/>
    </row>
    <row r="387" spans="1:2" x14ac:dyDescent="0.25">
      <c r="A387"/>
      <c r="B387"/>
    </row>
    <row r="388" spans="1:2" x14ac:dyDescent="0.25">
      <c r="A388"/>
      <c r="B388"/>
    </row>
    <row r="389" spans="1:2" x14ac:dyDescent="0.25">
      <c r="A389"/>
      <c r="B389"/>
    </row>
    <row r="390" spans="1:2" x14ac:dyDescent="0.25">
      <c r="A390"/>
      <c r="B390"/>
    </row>
    <row r="391" spans="1:2" x14ac:dyDescent="0.25">
      <c r="A391"/>
      <c r="B391"/>
    </row>
    <row r="392" spans="1:2" x14ac:dyDescent="0.25">
      <c r="A392"/>
      <c r="B392"/>
    </row>
    <row r="393" spans="1:2" x14ac:dyDescent="0.25">
      <c r="A393"/>
      <c r="B393"/>
    </row>
    <row r="394" spans="1:2" x14ac:dyDescent="0.25">
      <c r="A394"/>
      <c r="B394"/>
    </row>
    <row r="395" spans="1:2" x14ac:dyDescent="0.25">
      <c r="A395"/>
      <c r="B395"/>
    </row>
    <row r="396" spans="1:2" x14ac:dyDescent="0.25">
      <c r="A396"/>
      <c r="B396"/>
    </row>
    <row r="397" spans="1:2" x14ac:dyDescent="0.25">
      <c r="A397"/>
      <c r="B397"/>
    </row>
    <row r="398" spans="1:2" x14ac:dyDescent="0.25">
      <c r="A398"/>
      <c r="B398"/>
    </row>
    <row r="399" spans="1:2" x14ac:dyDescent="0.25">
      <c r="A399"/>
      <c r="B399"/>
    </row>
    <row r="400" spans="1:2" x14ac:dyDescent="0.25">
      <c r="A400"/>
      <c r="B400"/>
    </row>
    <row r="401" spans="1:2" x14ac:dyDescent="0.25">
      <c r="A401"/>
      <c r="B401"/>
    </row>
    <row r="402" spans="1:2" x14ac:dyDescent="0.25">
      <c r="A402"/>
      <c r="B402"/>
    </row>
    <row r="403" spans="1:2" x14ac:dyDescent="0.25">
      <c r="A403"/>
      <c r="B403"/>
    </row>
    <row r="404" spans="1:2" x14ac:dyDescent="0.25">
      <c r="A404"/>
    </row>
    <row r="405" spans="1:2" x14ac:dyDescent="0.25">
      <c r="A405"/>
    </row>
    <row r="406" spans="1:2" x14ac:dyDescent="0.25">
      <c r="A406"/>
    </row>
    <row r="407" spans="1:2" x14ac:dyDescent="0.25">
      <c r="A407"/>
    </row>
    <row r="408" spans="1:2" x14ac:dyDescent="0.25">
      <c r="A408"/>
    </row>
    <row r="409" spans="1:2" x14ac:dyDescent="0.25">
      <c r="A409"/>
    </row>
    <row r="410" spans="1:2" x14ac:dyDescent="0.25">
      <c r="A410"/>
    </row>
    <row r="411" spans="1:2" x14ac:dyDescent="0.25">
      <c r="A411"/>
    </row>
    <row r="412" spans="1:2" x14ac:dyDescent="0.25">
      <c r="A412"/>
    </row>
    <row r="413" spans="1:2" x14ac:dyDescent="0.25">
      <c r="A413"/>
    </row>
    <row r="414" spans="1:2" x14ac:dyDescent="0.25">
      <c r="A414"/>
    </row>
    <row r="415" spans="1:2" x14ac:dyDescent="0.25">
      <c r="A415"/>
    </row>
    <row r="416" spans="1:2" x14ac:dyDescent="0.25">
      <c r="A416"/>
    </row>
    <row r="417" spans="1:1" x14ac:dyDescent="0.25">
      <c r="A417"/>
    </row>
    <row r="418" spans="1:1" x14ac:dyDescent="0.25">
      <c r="A418"/>
    </row>
    <row r="419" spans="1:1" x14ac:dyDescent="0.25">
      <c r="A419"/>
    </row>
    <row r="420" spans="1:1" x14ac:dyDescent="0.25">
      <c r="A420"/>
    </row>
    <row r="421" spans="1:1" x14ac:dyDescent="0.25">
      <c r="A421"/>
    </row>
    <row r="422" spans="1:1" x14ac:dyDescent="0.25">
      <c r="A422"/>
    </row>
    <row r="423" spans="1:1" x14ac:dyDescent="0.25">
      <c r="A423"/>
    </row>
    <row r="424" spans="1:1" x14ac:dyDescent="0.25">
      <c r="A424"/>
    </row>
    <row r="425" spans="1:1" x14ac:dyDescent="0.25">
      <c r="A425"/>
    </row>
    <row r="426" spans="1:1" x14ac:dyDescent="0.25">
      <c r="A426"/>
    </row>
    <row r="427" spans="1:1" x14ac:dyDescent="0.25">
      <c r="A427"/>
    </row>
    <row r="428" spans="1:1" x14ac:dyDescent="0.25">
      <c r="A428"/>
    </row>
    <row r="429" spans="1:1" x14ac:dyDescent="0.25">
      <c r="A429"/>
    </row>
    <row r="430" spans="1:1" x14ac:dyDescent="0.25">
      <c r="A430"/>
    </row>
    <row r="431" spans="1:1" x14ac:dyDescent="0.25">
      <c r="A431"/>
    </row>
    <row r="432" spans="1:1" x14ac:dyDescent="0.25">
      <c r="A432"/>
    </row>
    <row r="433" spans="1:1" x14ac:dyDescent="0.25">
      <c r="A433"/>
    </row>
    <row r="434" spans="1:1" x14ac:dyDescent="0.25">
      <c r="A434"/>
    </row>
    <row r="435" spans="1:1" x14ac:dyDescent="0.25">
      <c r="A435"/>
    </row>
    <row r="436" spans="1:1" x14ac:dyDescent="0.25">
      <c r="A436"/>
    </row>
    <row r="437" spans="1:1" x14ac:dyDescent="0.25">
      <c r="A437"/>
    </row>
    <row r="438" spans="1:1" x14ac:dyDescent="0.25">
      <c r="A438"/>
    </row>
    <row r="439" spans="1:1" x14ac:dyDescent="0.25">
      <c r="A439"/>
    </row>
    <row r="440" spans="1:1" x14ac:dyDescent="0.25">
      <c r="A440"/>
    </row>
    <row r="441" spans="1:1" x14ac:dyDescent="0.25">
      <c r="A441"/>
    </row>
    <row r="442" spans="1:1" x14ac:dyDescent="0.25">
      <c r="A442"/>
    </row>
    <row r="443" spans="1:1" x14ac:dyDescent="0.25">
      <c r="A443"/>
    </row>
    <row r="444" spans="1:1" x14ac:dyDescent="0.25">
      <c r="A444"/>
    </row>
    <row r="445" spans="1:1" x14ac:dyDescent="0.25">
      <c r="A445"/>
    </row>
    <row r="446" spans="1:1" x14ac:dyDescent="0.25">
      <c r="A446"/>
    </row>
    <row r="447" spans="1:1" x14ac:dyDescent="0.25">
      <c r="A447"/>
    </row>
    <row r="448" spans="1:1" x14ac:dyDescent="0.25">
      <c r="A448"/>
    </row>
    <row r="449" spans="1:1" x14ac:dyDescent="0.25">
      <c r="A449"/>
    </row>
    <row r="450" spans="1:1" x14ac:dyDescent="0.25">
      <c r="A450"/>
    </row>
    <row r="451" spans="1:1" x14ac:dyDescent="0.25">
      <c r="A451"/>
    </row>
    <row r="452" spans="1:1" x14ac:dyDescent="0.25">
      <c r="A452"/>
    </row>
    <row r="453" spans="1:1" x14ac:dyDescent="0.25">
      <c r="A453"/>
    </row>
    <row r="454" spans="1:1" x14ac:dyDescent="0.25">
      <c r="A454"/>
    </row>
    <row r="455" spans="1:1" x14ac:dyDescent="0.25">
      <c r="A455"/>
    </row>
    <row r="456" spans="1:1" x14ac:dyDescent="0.25">
      <c r="A456"/>
    </row>
    <row r="457" spans="1:1" x14ac:dyDescent="0.25">
      <c r="A457"/>
    </row>
    <row r="458" spans="1:1" x14ac:dyDescent="0.25">
      <c r="A458"/>
    </row>
    <row r="459" spans="1:1" x14ac:dyDescent="0.25">
      <c r="A459"/>
    </row>
    <row r="460" spans="1:1" x14ac:dyDescent="0.25">
      <c r="A460"/>
    </row>
    <row r="461" spans="1:1" x14ac:dyDescent="0.25">
      <c r="A461"/>
    </row>
    <row r="462" spans="1:1" x14ac:dyDescent="0.25">
      <c r="A462"/>
    </row>
    <row r="463" spans="1:1" x14ac:dyDescent="0.25">
      <c r="A463"/>
    </row>
    <row r="464" spans="1:1" x14ac:dyDescent="0.25">
      <c r="A464"/>
    </row>
    <row r="465" spans="1:1" x14ac:dyDescent="0.25">
      <c r="A465"/>
    </row>
    <row r="466" spans="1:1" x14ac:dyDescent="0.25">
      <c r="A466"/>
    </row>
    <row r="467" spans="1:1" x14ac:dyDescent="0.25">
      <c r="A467"/>
    </row>
    <row r="468" spans="1:1" x14ac:dyDescent="0.25">
      <c r="A468"/>
    </row>
    <row r="469" spans="1:1" x14ac:dyDescent="0.25">
      <c r="A469"/>
    </row>
    <row r="470" spans="1:1" x14ac:dyDescent="0.25">
      <c r="A470"/>
    </row>
    <row r="471" spans="1:1" x14ac:dyDescent="0.25">
      <c r="A471"/>
    </row>
    <row r="472" spans="1:1" x14ac:dyDescent="0.25">
      <c r="A472"/>
    </row>
    <row r="473" spans="1:1" x14ac:dyDescent="0.25">
      <c r="A473"/>
    </row>
    <row r="474" spans="1:1" x14ac:dyDescent="0.25">
      <c r="A474"/>
    </row>
    <row r="475" spans="1:1" x14ac:dyDescent="0.25">
      <c r="A475"/>
    </row>
    <row r="476" spans="1:1" x14ac:dyDescent="0.25">
      <c r="A476"/>
    </row>
    <row r="477" spans="1:1" x14ac:dyDescent="0.25">
      <c r="A477"/>
    </row>
    <row r="478" spans="1:1" x14ac:dyDescent="0.25">
      <c r="A478"/>
    </row>
    <row r="479" spans="1:1" x14ac:dyDescent="0.25">
      <c r="A479"/>
    </row>
    <row r="480" spans="1:1" x14ac:dyDescent="0.25">
      <c r="A480"/>
    </row>
    <row r="481" spans="1:1" x14ac:dyDescent="0.25">
      <c r="A481"/>
    </row>
    <row r="482" spans="1:1" x14ac:dyDescent="0.25">
      <c r="A482"/>
    </row>
    <row r="483" spans="1:1" x14ac:dyDescent="0.25">
      <c r="A483"/>
    </row>
    <row r="484" spans="1:1" x14ac:dyDescent="0.25">
      <c r="A484"/>
    </row>
    <row r="485" spans="1:1" x14ac:dyDescent="0.25">
      <c r="A485"/>
    </row>
    <row r="486" spans="1:1" x14ac:dyDescent="0.25">
      <c r="A486"/>
    </row>
    <row r="487" spans="1:1" x14ac:dyDescent="0.25">
      <c r="A487"/>
    </row>
    <row r="488" spans="1:1" x14ac:dyDescent="0.25">
      <c r="A488"/>
    </row>
    <row r="489" spans="1:1" x14ac:dyDescent="0.25">
      <c r="A489"/>
    </row>
    <row r="490" spans="1:1" x14ac:dyDescent="0.25">
      <c r="A490"/>
    </row>
    <row r="491" spans="1:1" x14ac:dyDescent="0.25">
      <c r="A491"/>
    </row>
    <row r="492" spans="1:1" x14ac:dyDescent="0.25">
      <c r="A492"/>
    </row>
    <row r="493" spans="1:1" x14ac:dyDescent="0.25">
      <c r="A493"/>
    </row>
    <row r="494" spans="1:1" x14ac:dyDescent="0.25">
      <c r="A494"/>
    </row>
    <row r="495" spans="1:1" x14ac:dyDescent="0.25">
      <c r="A495"/>
    </row>
    <row r="496" spans="1:1" x14ac:dyDescent="0.25">
      <c r="A496"/>
    </row>
    <row r="497" spans="1:1" x14ac:dyDescent="0.25">
      <c r="A497"/>
    </row>
    <row r="498" spans="1:1" x14ac:dyDescent="0.25">
      <c r="A498"/>
    </row>
    <row r="499" spans="1:1" x14ac:dyDescent="0.25">
      <c r="A499"/>
    </row>
    <row r="500" spans="1:1" x14ac:dyDescent="0.25">
      <c r="A500"/>
    </row>
    <row r="501" spans="1:1" x14ac:dyDescent="0.25">
      <c r="A501"/>
    </row>
    <row r="502" spans="1:1" x14ac:dyDescent="0.25">
      <c r="A502"/>
    </row>
    <row r="503" spans="1:1" x14ac:dyDescent="0.25">
      <c r="A503"/>
    </row>
    <row r="504" spans="1:1" x14ac:dyDescent="0.25">
      <c r="A504"/>
    </row>
    <row r="505" spans="1:1" x14ac:dyDescent="0.25">
      <c r="A505"/>
    </row>
    <row r="506" spans="1:1" x14ac:dyDescent="0.25">
      <c r="A506"/>
    </row>
    <row r="507" spans="1:1" x14ac:dyDescent="0.25">
      <c r="A507"/>
    </row>
    <row r="508" spans="1:1" x14ac:dyDescent="0.25">
      <c r="A508"/>
    </row>
    <row r="509" spans="1:1" x14ac:dyDescent="0.25">
      <c r="A509"/>
    </row>
    <row r="510" spans="1:1" x14ac:dyDescent="0.25">
      <c r="A510"/>
    </row>
    <row r="511" spans="1:1" x14ac:dyDescent="0.25">
      <c r="A511"/>
    </row>
    <row r="512" spans="1:1" x14ac:dyDescent="0.25">
      <c r="A512"/>
    </row>
    <row r="513" spans="1:1" x14ac:dyDescent="0.25">
      <c r="A513"/>
    </row>
    <row r="514" spans="1:1" x14ac:dyDescent="0.25">
      <c r="A514"/>
    </row>
    <row r="515" spans="1:1" x14ac:dyDescent="0.25">
      <c r="A515"/>
    </row>
    <row r="516" spans="1:1" x14ac:dyDescent="0.25">
      <c r="A516"/>
    </row>
    <row r="517" spans="1:1" x14ac:dyDescent="0.25">
      <c r="A517"/>
    </row>
    <row r="518" spans="1:1" x14ac:dyDescent="0.25">
      <c r="A518"/>
    </row>
    <row r="519" spans="1:1" x14ac:dyDescent="0.25">
      <c r="A519"/>
    </row>
    <row r="520" spans="1:1" x14ac:dyDescent="0.25">
      <c r="A520"/>
    </row>
    <row r="521" spans="1:1" x14ac:dyDescent="0.25">
      <c r="A521"/>
    </row>
    <row r="522" spans="1:1" x14ac:dyDescent="0.25">
      <c r="A522"/>
    </row>
    <row r="523" spans="1:1" x14ac:dyDescent="0.25">
      <c r="A523"/>
    </row>
    <row r="524" spans="1:1" x14ac:dyDescent="0.25">
      <c r="A524"/>
    </row>
    <row r="525" spans="1:1" x14ac:dyDescent="0.25">
      <c r="A525"/>
    </row>
    <row r="526" spans="1:1" x14ac:dyDescent="0.25">
      <c r="A526"/>
    </row>
    <row r="527" spans="1:1" x14ac:dyDescent="0.25">
      <c r="A527"/>
    </row>
    <row r="528" spans="1:1" x14ac:dyDescent="0.25">
      <c r="A528"/>
    </row>
    <row r="529" spans="1:1" x14ac:dyDescent="0.25">
      <c r="A529"/>
    </row>
    <row r="530" spans="1:1" x14ac:dyDescent="0.25">
      <c r="A530"/>
    </row>
    <row r="531" spans="1:1" x14ac:dyDescent="0.25">
      <c r="A531"/>
    </row>
    <row r="532" spans="1:1" x14ac:dyDescent="0.25">
      <c r="A532"/>
    </row>
    <row r="533" spans="1:1" x14ac:dyDescent="0.25">
      <c r="A533"/>
    </row>
    <row r="534" spans="1:1" x14ac:dyDescent="0.25">
      <c r="A534"/>
    </row>
    <row r="535" spans="1:1" x14ac:dyDescent="0.25">
      <c r="A535"/>
    </row>
    <row r="536" spans="1:1" x14ac:dyDescent="0.25">
      <c r="A536"/>
    </row>
    <row r="537" spans="1:1" x14ac:dyDescent="0.25">
      <c r="A537"/>
    </row>
    <row r="538" spans="1:1" x14ac:dyDescent="0.25">
      <c r="A538"/>
    </row>
    <row r="539" spans="1:1" x14ac:dyDescent="0.25">
      <c r="A539"/>
    </row>
    <row r="540" spans="1:1" x14ac:dyDescent="0.25">
      <c r="A540"/>
    </row>
    <row r="541" spans="1:1" x14ac:dyDescent="0.25">
      <c r="A541"/>
    </row>
    <row r="542" spans="1:1" x14ac:dyDescent="0.25">
      <c r="A542"/>
    </row>
    <row r="543" spans="1:1" x14ac:dyDescent="0.25">
      <c r="A543"/>
    </row>
    <row r="544" spans="1:1" x14ac:dyDescent="0.25">
      <c r="A544"/>
    </row>
    <row r="545" spans="1:1" x14ac:dyDescent="0.25">
      <c r="A545"/>
    </row>
    <row r="546" spans="1:1" x14ac:dyDescent="0.25">
      <c r="A546"/>
    </row>
    <row r="547" spans="1:1" x14ac:dyDescent="0.25">
      <c r="A547"/>
    </row>
    <row r="548" spans="1:1" x14ac:dyDescent="0.25">
      <c r="A548"/>
    </row>
    <row r="549" spans="1:1" x14ac:dyDescent="0.25">
      <c r="A549"/>
    </row>
    <row r="550" spans="1:1" x14ac:dyDescent="0.25">
      <c r="A550"/>
    </row>
    <row r="551" spans="1:1" x14ac:dyDescent="0.25">
      <c r="A551"/>
    </row>
    <row r="552" spans="1:1" x14ac:dyDescent="0.25">
      <c r="A552"/>
    </row>
    <row r="553" spans="1:1" x14ac:dyDescent="0.25">
      <c r="A553"/>
    </row>
    <row r="554" spans="1:1" x14ac:dyDescent="0.25">
      <c r="A554"/>
    </row>
    <row r="555" spans="1:1" x14ac:dyDescent="0.25">
      <c r="A555"/>
    </row>
    <row r="556" spans="1:1" x14ac:dyDescent="0.25">
      <c r="A556"/>
    </row>
    <row r="557" spans="1:1" x14ac:dyDescent="0.25">
      <c r="A557"/>
    </row>
    <row r="558" spans="1:1" x14ac:dyDescent="0.25">
      <c r="A558"/>
    </row>
    <row r="559" spans="1:1" x14ac:dyDescent="0.25">
      <c r="A559"/>
    </row>
    <row r="560" spans="1:1" x14ac:dyDescent="0.25">
      <c r="A560"/>
    </row>
    <row r="561" spans="1:1" x14ac:dyDescent="0.25">
      <c r="A561"/>
    </row>
    <row r="562" spans="1:1" x14ac:dyDescent="0.25">
      <c r="A562"/>
    </row>
    <row r="563" spans="1:1" x14ac:dyDescent="0.25">
      <c r="A563"/>
    </row>
    <row r="564" spans="1:1" x14ac:dyDescent="0.25">
      <c r="A564"/>
    </row>
    <row r="565" spans="1:1" x14ac:dyDescent="0.25">
      <c r="A565"/>
    </row>
    <row r="566" spans="1:1" x14ac:dyDescent="0.25">
      <c r="A566"/>
    </row>
    <row r="567" spans="1:1" x14ac:dyDescent="0.25">
      <c r="A567"/>
    </row>
    <row r="568" spans="1:1" x14ac:dyDescent="0.25">
      <c r="A568"/>
    </row>
    <row r="569" spans="1:1" x14ac:dyDescent="0.25">
      <c r="A569"/>
    </row>
    <row r="570" spans="1:1" x14ac:dyDescent="0.25">
      <c r="A570"/>
    </row>
    <row r="571" spans="1:1" x14ac:dyDescent="0.25">
      <c r="A571"/>
    </row>
    <row r="572" spans="1:1" x14ac:dyDescent="0.25">
      <c r="A572"/>
    </row>
    <row r="573" spans="1:1" x14ac:dyDescent="0.25">
      <c r="A573"/>
    </row>
    <row r="574" spans="1:1" x14ac:dyDescent="0.25">
      <c r="A574"/>
    </row>
    <row r="575" spans="1:1" x14ac:dyDescent="0.25">
      <c r="A575"/>
    </row>
    <row r="576" spans="1:1" x14ac:dyDescent="0.25">
      <c r="A576"/>
    </row>
    <row r="577" spans="1:1" x14ac:dyDescent="0.25">
      <c r="A577"/>
    </row>
    <row r="578" spans="1:1" x14ac:dyDescent="0.25">
      <c r="A578"/>
    </row>
    <row r="579" spans="1:1" x14ac:dyDescent="0.25">
      <c r="A579"/>
    </row>
    <row r="580" spans="1:1" x14ac:dyDescent="0.25">
      <c r="A580"/>
    </row>
    <row r="581" spans="1:1" x14ac:dyDescent="0.25">
      <c r="A581"/>
    </row>
    <row r="582" spans="1:1" x14ac:dyDescent="0.25">
      <c r="A582"/>
    </row>
    <row r="583" spans="1:1" x14ac:dyDescent="0.25">
      <c r="A583"/>
    </row>
    <row r="584" spans="1:1" x14ac:dyDescent="0.25">
      <c r="A584"/>
    </row>
    <row r="585" spans="1:1" x14ac:dyDescent="0.25">
      <c r="A585"/>
    </row>
    <row r="586" spans="1:1" x14ac:dyDescent="0.25">
      <c r="A586"/>
    </row>
    <row r="587" spans="1:1" x14ac:dyDescent="0.25">
      <c r="A587"/>
    </row>
    <row r="588" spans="1:1" x14ac:dyDescent="0.25">
      <c r="A588"/>
    </row>
    <row r="589" spans="1:1" x14ac:dyDescent="0.25">
      <c r="A589"/>
    </row>
    <row r="590" spans="1:1" x14ac:dyDescent="0.25">
      <c r="A590"/>
    </row>
    <row r="591" spans="1:1" x14ac:dyDescent="0.25">
      <c r="A591"/>
    </row>
    <row r="592" spans="1:1" x14ac:dyDescent="0.25">
      <c r="A592"/>
    </row>
    <row r="593" spans="1:1" x14ac:dyDescent="0.25">
      <c r="A593"/>
    </row>
    <row r="594" spans="1:1" x14ac:dyDescent="0.25">
      <c r="A594"/>
    </row>
    <row r="595" spans="1:1" x14ac:dyDescent="0.25">
      <c r="A595"/>
    </row>
    <row r="596" spans="1:1" x14ac:dyDescent="0.25">
      <c r="A596"/>
    </row>
    <row r="597" spans="1:1" x14ac:dyDescent="0.25">
      <c r="A597"/>
    </row>
    <row r="598" spans="1:1" x14ac:dyDescent="0.25">
      <c r="A598"/>
    </row>
    <row r="599" spans="1:1" x14ac:dyDescent="0.25">
      <c r="A599"/>
    </row>
    <row r="600" spans="1:1" x14ac:dyDescent="0.25">
      <c r="A600"/>
    </row>
    <row r="601" spans="1:1" x14ac:dyDescent="0.25">
      <c r="A601"/>
    </row>
    <row r="602" spans="1:1" x14ac:dyDescent="0.25">
      <c r="A602"/>
    </row>
    <row r="603" spans="1:1" x14ac:dyDescent="0.25">
      <c r="A603"/>
    </row>
    <row r="604" spans="1:1" x14ac:dyDescent="0.25">
      <c r="A604"/>
    </row>
    <row r="605" spans="1:1" x14ac:dyDescent="0.25">
      <c r="A605"/>
    </row>
    <row r="606" spans="1:1" x14ac:dyDescent="0.25">
      <c r="A606"/>
    </row>
    <row r="607" spans="1:1" x14ac:dyDescent="0.25">
      <c r="A607"/>
    </row>
    <row r="608" spans="1:1" x14ac:dyDescent="0.25">
      <c r="A608"/>
    </row>
    <row r="609" spans="1:1" x14ac:dyDescent="0.25">
      <c r="A609"/>
    </row>
    <row r="610" spans="1:1" x14ac:dyDescent="0.25">
      <c r="A610"/>
    </row>
    <row r="611" spans="1:1" x14ac:dyDescent="0.25">
      <c r="A611"/>
    </row>
    <row r="612" spans="1:1" x14ac:dyDescent="0.25">
      <c r="A612"/>
    </row>
    <row r="613" spans="1:1" x14ac:dyDescent="0.25">
      <c r="A613"/>
    </row>
    <row r="614" spans="1:1" x14ac:dyDescent="0.25">
      <c r="A614"/>
    </row>
    <row r="615" spans="1:1" x14ac:dyDescent="0.25">
      <c r="A615"/>
    </row>
    <row r="616" spans="1:1" x14ac:dyDescent="0.25">
      <c r="A616"/>
    </row>
    <row r="617" spans="1:1" x14ac:dyDescent="0.25">
      <c r="A617"/>
    </row>
    <row r="618" spans="1:1" x14ac:dyDescent="0.25">
      <c r="A618"/>
    </row>
    <row r="619" spans="1:1" x14ac:dyDescent="0.25">
      <c r="A619"/>
    </row>
    <row r="620" spans="1:1" x14ac:dyDescent="0.25">
      <c r="A620"/>
    </row>
    <row r="621" spans="1:1" x14ac:dyDescent="0.25">
      <c r="A621"/>
    </row>
    <row r="622" spans="1:1" x14ac:dyDescent="0.25">
      <c r="A622"/>
    </row>
    <row r="623" spans="1:1" x14ac:dyDescent="0.25">
      <c r="A623"/>
    </row>
    <row r="624" spans="1:1" x14ac:dyDescent="0.25">
      <c r="A624"/>
    </row>
    <row r="625" spans="1:1" x14ac:dyDescent="0.25">
      <c r="A625"/>
    </row>
    <row r="626" spans="1:1" x14ac:dyDescent="0.25">
      <c r="A626"/>
    </row>
    <row r="627" spans="1:1" x14ac:dyDescent="0.25">
      <c r="A627"/>
    </row>
    <row r="628" spans="1:1" x14ac:dyDescent="0.25">
      <c r="A628"/>
    </row>
    <row r="629" spans="1:1" x14ac:dyDescent="0.25">
      <c r="A629"/>
    </row>
    <row r="630" spans="1:1" x14ac:dyDescent="0.25">
      <c r="A630"/>
    </row>
    <row r="631" spans="1:1" x14ac:dyDescent="0.25">
      <c r="A631"/>
    </row>
    <row r="632" spans="1:1" x14ac:dyDescent="0.25">
      <c r="A632"/>
    </row>
    <row r="633" spans="1:1" x14ac:dyDescent="0.25">
      <c r="A633"/>
    </row>
    <row r="634" spans="1:1" x14ac:dyDescent="0.25">
      <c r="A634"/>
    </row>
    <row r="635" spans="1:1" x14ac:dyDescent="0.25">
      <c r="A635"/>
    </row>
    <row r="636" spans="1:1" x14ac:dyDescent="0.25">
      <c r="A636"/>
    </row>
    <row r="637" spans="1:1" x14ac:dyDescent="0.25">
      <c r="A637"/>
    </row>
    <row r="638" spans="1:1" x14ac:dyDescent="0.25">
      <c r="A638"/>
    </row>
    <row r="639" spans="1:1" x14ac:dyDescent="0.25">
      <c r="A639"/>
    </row>
    <row r="640" spans="1:1" x14ac:dyDescent="0.25">
      <c r="A640"/>
    </row>
    <row r="641" spans="1:1" x14ac:dyDescent="0.25">
      <c r="A641"/>
    </row>
    <row r="642" spans="1:1" x14ac:dyDescent="0.25">
      <c r="A642"/>
    </row>
    <row r="643" spans="1:1" x14ac:dyDescent="0.25">
      <c r="A643"/>
    </row>
    <row r="644" spans="1:1" x14ac:dyDescent="0.25">
      <c r="A644"/>
    </row>
    <row r="645" spans="1:1" x14ac:dyDescent="0.25">
      <c r="A645"/>
    </row>
    <row r="646" spans="1:1" x14ac:dyDescent="0.25">
      <c r="A646"/>
    </row>
    <row r="647" spans="1:1" x14ac:dyDescent="0.25">
      <c r="A647"/>
    </row>
    <row r="648" spans="1:1" x14ac:dyDescent="0.25">
      <c r="A648"/>
    </row>
    <row r="649" spans="1:1" x14ac:dyDescent="0.25">
      <c r="A649"/>
    </row>
    <row r="650" spans="1:1" x14ac:dyDescent="0.25">
      <c r="A650"/>
    </row>
    <row r="651" spans="1:1" x14ac:dyDescent="0.25">
      <c r="A651"/>
    </row>
    <row r="652" spans="1:1" x14ac:dyDescent="0.25">
      <c r="A652"/>
    </row>
    <row r="653" spans="1:1" x14ac:dyDescent="0.25">
      <c r="A653"/>
    </row>
    <row r="654" spans="1:1" x14ac:dyDescent="0.25">
      <c r="A654"/>
    </row>
    <row r="655" spans="1:1" x14ac:dyDescent="0.25">
      <c r="A655"/>
    </row>
    <row r="656" spans="1:1" x14ac:dyDescent="0.25">
      <c r="A656"/>
    </row>
    <row r="657" spans="1:1" x14ac:dyDescent="0.25">
      <c r="A657"/>
    </row>
    <row r="658" spans="1:1" x14ac:dyDescent="0.25">
      <c r="A658"/>
    </row>
    <row r="659" spans="1:1" x14ac:dyDescent="0.25">
      <c r="A659"/>
    </row>
    <row r="660" spans="1:1" x14ac:dyDescent="0.25">
      <c r="A660"/>
    </row>
    <row r="661" spans="1:1" x14ac:dyDescent="0.25">
      <c r="A661"/>
    </row>
    <row r="662" spans="1:1" x14ac:dyDescent="0.25">
      <c r="A662"/>
    </row>
    <row r="663" spans="1:1" x14ac:dyDescent="0.25">
      <c r="A663"/>
    </row>
    <row r="664" spans="1:1" x14ac:dyDescent="0.25">
      <c r="A664"/>
    </row>
    <row r="665" spans="1:1" x14ac:dyDescent="0.25">
      <c r="A665"/>
    </row>
    <row r="666" spans="1:1" x14ac:dyDescent="0.25">
      <c r="A666"/>
    </row>
    <row r="667" spans="1:1" x14ac:dyDescent="0.25">
      <c r="A667"/>
    </row>
    <row r="668" spans="1:1" x14ac:dyDescent="0.25">
      <c r="A668"/>
    </row>
    <row r="669" spans="1:1" x14ac:dyDescent="0.25">
      <c r="A669"/>
    </row>
    <row r="670" spans="1:1" x14ac:dyDescent="0.25">
      <c r="A670"/>
    </row>
    <row r="671" spans="1:1" x14ac:dyDescent="0.25">
      <c r="A671"/>
    </row>
    <row r="672" spans="1:1" x14ac:dyDescent="0.25">
      <c r="A672"/>
    </row>
    <row r="673" spans="1:1" x14ac:dyDescent="0.25">
      <c r="A673"/>
    </row>
    <row r="674" spans="1:1" x14ac:dyDescent="0.25">
      <c r="A674"/>
    </row>
    <row r="675" spans="1:1" x14ac:dyDescent="0.25">
      <c r="A675"/>
    </row>
    <row r="676" spans="1:1" x14ac:dyDescent="0.25">
      <c r="A676"/>
    </row>
    <row r="677" spans="1:1" x14ac:dyDescent="0.25">
      <c r="A677"/>
    </row>
    <row r="678" spans="1:1" x14ac:dyDescent="0.25">
      <c r="A678"/>
    </row>
    <row r="679" spans="1:1" x14ac:dyDescent="0.25">
      <c r="A679"/>
    </row>
    <row r="680" spans="1:1" x14ac:dyDescent="0.25">
      <c r="A680"/>
    </row>
    <row r="681" spans="1:1" x14ac:dyDescent="0.25">
      <c r="A681"/>
    </row>
    <row r="682" spans="1:1" x14ac:dyDescent="0.25">
      <c r="A682"/>
    </row>
    <row r="683" spans="1:1" x14ac:dyDescent="0.25">
      <c r="A683"/>
    </row>
    <row r="684" spans="1:1" x14ac:dyDescent="0.25">
      <c r="A684"/>
    </row>
    <row r="685" spans="1:1" x14ac:dyDescent="0.25">
      <c r="A685"/>
    </row>
    <row r="686" spans="1:1" x14ac:dyDescent="0.25">
      <c r="A686"/>
    </row>
    <row r="687" spans="1:1" x14ac:dyDescent="0.25">
      <c r="A687"/>
    </row>
    <row r="688" spans="1:1" x14ac:dyDescent="0.25">
      <c r="A688"/>
    </row>
    <row r="689" spans="1:1" x14ac:dyDescent="0.25">
      <c r="A689"/>
    </row>
    <row r="690" spans="1:1" x14ac:dyDescent="0.25">
      <c r="A690"/>
    </row>
    <row r="691" spans="1:1" x14ac:dyDescent="0.25">
      <c r="A691"/>
    </row>
    <row r="692" spans="1:1" x14ac:dyDescent="0.25">
      <c r="A692"/>
    </row>
    <row r="693" spans="1:1" x14ac:dyDescent="0.25">
      <c r="A693"/>
    </row>
    <row r="694" spans="1:1" x14ac:dyDescent="0.25">
      <c r="A694"/>
    </row>
    <row r="695" spans="1:1" x14ac:dyDescent="0.25">
      <c r="A695"/>
    </row>
    <row r="696" spans="1:1" x14ac:dyDescent="0.25">
      <c r="A696"/>
    </row>
    <row r="697" spans="1:1" x14ac:dyDescent="0.25">
      <c r="A697"/>
    </row>
    <row r="698" spans="1:1" x14ac:dyDescent="0.25">
      <c r="A698"/>
    </row>
    <row r="699" spans="1:1" x14ac:dyDescent="0.25">
      <c r="A699"/>
    </row>
    <row r="700" spans="1:1" x14ac:dyDescent="0.25">
      <c r="A700"/>
    </row>
    <row r="701" spans="1:1" x14ac:dyDescent="0.25">
      <c r="A701"/>
    </row>
    <row r="702" spans="1:1" x14ac:dyDescent="0.25">
      <c r="A702"/>
    </row>
    <row r="703" spans="1:1" x14ac:dyDescent="0.25">
      <c r="A70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BCBB4-0B2B-4D0B-BF98-D25768BCD37A}">
  <dimension ref="A1"/>
  <sheetViews>
    <sheetView workbookViewId="0">
      <selection activeCell="A4" sqref="A4"/>
    </sheetView>
  </sheetViews>
  <sheetFormatPr baseColWidth="10" defaultRowHeight="15" x14ac:dyDescent="0.25"/>
  <cols>
    <col min="1" max="16384" width="11.42578125" style="43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PUNTARENAS-CALDERA</vt:lpstr>
      <vt:lpstr>RESUMEN</vt:lpstr>
      <vt:lpstr>REPORTE GRÁFICO</vt:lpstr>
      <vt:lpstr>'PUNTARENAS-CALDERA'!Área_de_impresión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Mariam Calvo Chaves</dc:creator>
  <cp:lastModifiedBy>Mariam Calvo Chaves</cp:lastModifiedBy>
  <cp:lastPrinted>2021-01-04T16:36:32Z</cp:lastPrinted>
  <dcterms:created xsi:type="dcterms:W3CDTF">2020-11-05T23:43:16Z</dcterms:created>
  <dcterms:modified xsi:type="dcterms:W3CDTF">2021-02-15T21:46:38Z</dcterms:modified>
</cp:coreProperties>
</file>