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ariam.Calvo\Desktop\decreto\Año 2016\"/>
    </mc:Choice>
  </mc:AlternateContent>
  <xr:revisionPtr revIDLastSave="0" documentId="13_ncr:1_{781F9CE7-3F0E-4FFD-BF1E-8208793B28C7}" xr6:coauthVersionLast="36" xr6:coauthVersionMax="36" xr10:uidLastSave="{00000000-0000-0000-0000-000000000000}"/>
  <bookViews>
    <workbookView xWindow="0" yWindow="0" windowWidth="9660" windowHeight="5496" xr2:uid="{00000000-000D-0000-FFFF-FFFF00000000}"/>
  </bookViews>
  <sheets>
    <sheet name="2016" sheetId="1" r:id="rId1"/>
  </sheets>
  <definedNames>
    <definedName name="_xlnm.Print_Area" localSheetId="0">'2016'!$A$4:$AC$77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2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9" i="1"/>
  <c r="AD9" i="1"/>
  <c r="R52" i="1"/>
  <c r="P52" i="1"/>
  <c r="N52" i="1"/>
  <c r="O52" i="1"/>
  <c r="Q52" i="1"/>
  <c r="U52" i="1"/>
  <c r="W52" i="1"/>
  <c r="AD48" i="1"/>
  <c r="AA52" i="1"/>
  <c r="N53" i="1" l="1"/>
  <c r="R53" i="1"/>
  <c r="P53" i="1"/>
  <c r="AD47" i="1"/>
  <c r="V52" i="1"/>
  <c r="V53" i="1" l="1"/>
  <c r="L56" i="1"/>
  <c r="L58" i="1" s="1"/>
  <c r="AD46" i="1"/>
  <c r="X57" i="1"/>
  <c r="AD45" i="1"/>
  <c r="X52" i="1"/>
  <c r="X53" i="1" l="1"/>
  <c r="AD50" i="1"/>
</calcChain>
</file>

<file path=xl/sharedStrings.xml><?xml version="1.0" encoding="utf-8"?>
<sst xmlns="http://schemas.openxmlformats.org/spreadsheetml/2006/main" count="97" uniqueCount="97">
  <si>
    <t>Presupuesto</t>
  </si>
  <si>
    <t>Modificaciones</t>
  </si>
  <si>
    <t>III Trimestre</t>
  </si>
  <si>
    <t>II Trimestre</t>
  </si>
  <si>
    <t>IV Trimestre</t>
  </si>
  <si>
    <t>Total 2016</t>
  </si>
  <si>
    <t>Cuenta</t>
  </si>
  <si>
    <t>I Trimestre</t>
  </si>
  <si>
    <t>Presupuesto Final</t>
  </si>
  <si>
    <t>1.0.0.0.00.00.0.0.000</t>
  </si>
  <si>
    <t>INGRESOS CORRIENTES</t>
  </si>
  <si>
    <t>1.3.0.0.00.00.0.0.000</t>
  </si>
  <si>
    <t>INGRESOS NO TRIBUTARIOS</t>
  </si>
  <si>
    <t>1.3.1.0.00.00.0.0.000</t>
  </si>
  <si>
    <t>VENTA DE BIENES Y SERVICIOS</t>
  </si>
  <si>
    <t>1.3.1.1.00.00.0.0.000</t>
  </si>
  <si>
    <t>VENTA DE BIENES</t>
  </si>
  <si>
    <t>1.3.1.1.05.00.0.0.000</t>
  </si>
  <si>
    <t>Venta de Agua</t>
  </si>
  <si>
    <t>1.3.1.1.06.00.0.0.000</t>
  </si>
  <si>
    <t>Venta de Energia Eléctrica</t>
  </si>
  <si>
    <t>1.3.1.2.00.00.0.0.000</t>
  </si>
  <si>
    <t>VENTA DE SERVICIOS</t>
  </si>
  <si>
    <t>1.3.1.2.01.00.0.0.000</t>
  </si>
  <si>
    <t>SERVICIOS DE TRANSPORTE</t>
  </si>
  <si>
    <t>1.3.1.2.01.03.0.0.000</t>
  </si>
  <si>
    <t>Servicios de Transporte Portuario</t>
  </si>
  <si>
    <t>1.3.1.2.04.00.0.0.000</t>
  </si>
  <si>
    <t>ALQUILERES</t>
  </si>
  <si>
    <t>1.3.1.2.04.01.0.0.000</t>
  </si>
  <si>
    <t>Alquiler de Edificios e Instalaciones</t>
  </si>
  <si>
    <t>1.3.1.2.04.02.0.0.000</t>
  </si>
  <si>
    <t>Alquiler de Maquinaria y Equipo</t>
  </si>
  <si>
    <t>1.3.1.2.09.00.0.0.000</t>
  </si>
  <si>
    <t>OTROS SERVICIOS</t>
  </si>
  <si>
    <t>1.3.1.2.09.06.0.0.000</t>
  </si>
  <si>
    <t>Servicios de publicidad e impresión</t>
  </si>
  <si>
    <t>1.3.1.3.00.00.0.0.000</t>
  </si>
  <si>
    <t>DERECHOS ADMNISTRATIVOS</t>
  </si>
  <si>
    <t>1.3.1.3.01.00.0.0.000</t>
  </si>
  <si>
    <t>DERECHOS ADMINISTRATIVOS A LOS SERVICIOS DE TRANSPORTE</t>
  </si>
  <si>
    <t>1.3.1.3.01.03.0.0.000</t>
  </si>
  <si>
    <t>Derechos Administrativos a los Servicios de Transporte Portu</t>
  </si>
  <si>
    <t>1.3.1.3.02.00.0.0.000</t>
  </si>
  <si>
    <t>DERECHOS ADMINISTRATIVOS A OTROS SERVICIOS PÚBLICOS</t>
  </si>
  <si>
    <t>1.3.1.3.02.01.0.0.000</t>
  </si>
  <si>
    <t>Cánones por Regulación de los Servicios Públicos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</si>
  <si>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</si>
  <si>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</si>
  <si>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</si>
  <si>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</si>
  <si>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</si>
  <si>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</si>
  <si>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1.3.2.3.01.01.0.0.000</t>
  </si>
  <si>
    <t>Intereses sobre títulos valores del Gobierno Central</t>
  </si>
  <si>
    <t>1.3.2.3.03.00.0.0.000</t>
  </si>
  <si>
    <t>OTRAS RENTAS DE ACTIVOS FINANCIEROS</t>
  </si>
  <si>
    <t>1.3.2.3.03.01.0.0.000</t>
  </si>
  <si>
    <t>Intereses sobre Cuentas Corrientes y otros depósitos en Banc</t>
  </si>
  <si>
    <t>1.3.3.0.00.00.0.0.000</t>
  </si>
  <si>
    <t>MULTAS, SANCIONES, REMATES Y CONFISCACIONES</t>
  </si>
  <si>
    <t>1.3.3.1.00.00.0.0.000</t>
  </si>
  <si>
    <t>MULTAS Y SANCIONES</t>
  </si>
  <si>
    <t>1.3.3.1.04.00.0.0.000</t>
  </si>
  <si>
    <t>Sanciones Administrativas</t>
  </si>
  <si>
    <t>1.3.4.0.00.00.0.0.000</t>
  </si>
  <si>
    <t>INTERESES MORATORIOS</t>
  </si>
  <si>
    <t>1.3.4.2.00.00.0.0.000</t>
  </si>
  <si>
    <t>Intereses moratorios por atraso en pago de bienes y servicio</t>
  </si>
  <si>
    <t>1.3.9.0.00.00.0.0.000</t>
  </si>
  <si>
    <t>OTROS INGRESOS NO TRIBUTARIOS</t>
  </si>
  <si>
    <t>1.3.9.2.00.00.0.0.000</t>
  </si>
  <si>
    <t>Ingresos Varios No Especificados</t>
  </si>
  <si>
    <t>2.0.0.0.00.00.0.0.000</t>
  </si>
  <si>
    <t>INGRESOS DE CAPITAL</t>
  </si>
  <si>
    <t>2.1.0.0.00.00.0.0.000</t>
  </si>
  <si>
    <t>VENTA DE ACTIVOS</t>
  </si>
  <si>
    <t>2.1.1.0.00.00.0.0.000</t>
  </si>
  <si>
    <t>VENTA DE ACTIVOS FIJOS</t>
  </si>
  <si>
    <t>2.1.1.3.00.00.0.0.000</t>
  </si>
  <si>
    <t>Venta de maquinaria y equipo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</si>
  <si>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</si>
  <si>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</si>
  <si>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</si>
  <si>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</si>
  <si>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</si>
  <si>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</si>
  <si>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3.3.2.0.00.00.0.0.000</t>
  </si>
  <si>
    <t>Superávit Específico</t>
  </si>
  <si>
    <t>Total presupuesto:</t>
  </si>
  <si>
    <t>%</t>
  </si>
  <si>
    <t>Disponible</t>
  </si>
  <si>
    <t>INSTITUTO COSTARRICENSE DE PUERTOS DEL PACÍFICO</t>
  </si>
  <si>
    <t>DIRECCIÓN ADMINISTRATIVA FINANCIERA</t>
  </si>
  <si>
    <t>UNIDAD DE PRESUPUESTO</t>
  </si>
  <si>
    <t>INFORME EJECUCIÓN DE INGRESOS GENERAL</t>
  </si>
  <si>
    <t>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</si>
</sst>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#,###,##0.00"/>
    <numFmt numFmtId="166" formatCode="#,##0.0"/>
  </numFmts>
  <fonts count="9" x14ac:knownFonts="1">
    <font>
      <sz val="10"/>
      <name val="Arial"/>
    </font>
    <font>
      <b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u/>
      <sz val="10"/>
      <color indexed="64"/>
      <name val="Calibri Light"/>
      <family val="2"/>
      <scheme val="major"/>
    </font>
    <font>
      <sz val="10"/>
      <color indexed="64"/>
      <name val="Calibri Light"/>
      <family val="2"/>
      <scheme val="major"/>
    </font>
    <font>
      <b/>
      <sz val="10"/>
      <color indexed="64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8E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vertical="top" wrapText="1"/>
    </xf>
    <xf numFmtId="0" fontId="2" fillId="2" borderId="1" xfId="0" applyFont="1" applyFill="1" applyBorder="1"/>
    <xf numFmtId="165" fontId="3" fillId="2" borderId="1" xfId="0" applyNumberFormat="1" applyFont="1" applyFill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top"/>
    </xf>
    <xf numFmtId="165" fontId="5" fillId="2" borderId="0" xfId="0" applyNumberFormat="1" applyFont="1" applyFill="1" applyAlignment="1">
      <alignment vertical="top"/>
    </xf>
    <xf numFmtId="0" fontId="7" fillId="2" borderId="0" xfId="0" applyFont="1" applyFill="1"/>
    <xf numFmtId="4" fontId="2" fillId="2" borderId="0" xfId="0" applyNumberFormat="1" applyFont="1" applyFill="1"/>
    <xf numFmtId="166" fontId="2" fillId="2" borderId="0" xfId="0" applyNumberFormat="1" applyFont="1" applyFill="1"/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/>
    <xf numFmtId="164" fontId="6" fillId="3" borderId="1" xfId="0" applyNumberFormat="1" applyFont="1" applyFill="1" applyBorder="1" applyAlignment="1">
      <alignment horizontal="right" vertical="top"/>
    </xf>
    <xf numFmtId="165" fontId="6" fillId="3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165" fontId="1" fillId="2" borderId="1" xfId="0" applyNumberFormat="1" applyFont="1" applyFill="1" applyBorder="1" applyAlignment="1">
      <alignment horizontal="right" vertical="top"/>
    </xf>
    <xf numFmtId="165" fontId="6" fillId="2" borderId="1" xfId="0" applyNumberFormat="1" applyFont="1" applyFill="1" applyBorder="1" applyAlignment="1">
      <alignment horizontal="right" vertical="top"/>
    </xf>
    <xf numFmtId="165" fontId="6" fillId="2" borderId="1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5" fontId="5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/>
    </xf>
    <xf numFmtId="164" fontId="6" fillId="3" borderId="4" xfId="0" applyNumberFormat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8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99060</xdr:rowOff>
    </xdr:from>
    <xdr:to>
      <xdr:col>4</xdr:col>
      <xdr:colOff>2438400</xdr:colOff>
      <xdr:row>6</xdr:row>
      <xdr:rowOff>19050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A434070-43C0-432C-BB8E-124A830E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6" t="8162" r="12698" b="17476"/>
        <a:stretch>
          <a:fillRect/>
        </a:stretch>
      </xdr:blipFill>
      <xdr:spPr bwMode="auto">
        <a:xfrm>
          <a:off x="2152650" y="95250"/>
          <a:ext cx="19907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72"/>
  <sheetViews>
    <sheetView tabSelected="1" workbookViewId="0">
      <selection activeCell="A8" sqref="A8:AC50"/>
    </sheetView>
  </sheetViews>
  <sheetFormatPr baseColWidth="10" defaultColWidth="9.109375" defaultRowHeight="13.8" x14ac:dyDescent="0.3"/>
  <cols>
    <col min="1" max="1" width="22.44140625" style="3" customWidth="1"/>
    <col min="2" max="2" width="1.5546875" style="2" hidden="1" customWidth="1"/>
    <col min="3" max="3" width="4" style="2" customWidth="1"/>
    <col min="4" max="4" width="1.5546875" style="2" customWidth="1"/>
    <col min="5" max="5" width="41.109375" style="2" customWidth="1"/>
    <col min="6" max="6" width="3" style="2" customWidth="1"/>
    <col min="7" max="7" width="1.33203125" style="2" hidden="1" customWidth="1"/>
    <col min="8" max="8" width="19.6640625" style="2" customWidth="1"/>
    <col min="9" max="9" width="1" style="2" hidden="1" customWidth="1"/>
    <col min="10" max="10" width="19.77734375" style="2" customWidth="1"/>
    <col min="11" max="11" width="1" style="2" hidden="1" customWidth="1"/>
    <col min="12" max="12" width="18" style="2" customWidth="1"/>
    <col min="13" max="13" width="1" style="2" hidden="1" customWidth="1"/>
    <col min="14" max="14" width="19.44140625" style="2" customWidth="1"/>
    <col min="15" max="15" width="1" style="2" hidden="1" customWidth="1"/>
    <col min="16" max="16" width="18.88671875" style="2" customWidth="1"/>
    <col min="17" max="17" width="1" style="2" hidden="1" customWidth="1"/>
    <col min="18" max="18" width="4.44140625" style="2" customWidth="1"/>
    <col min="19" max="19" width="2.33203125" style="2" customWidth="1"/>
    <col min="20" max="20" width="11.44140625" style="2" customWidth="1"/>
    <col min="21" max="21" width="1" style="2" hidden="1" customWidth="1"/>
    <col min="22" max="22" width="18" style="2" customWidth="1"/>
    <col min="23" max="23" width="1" style="2" hidden="1" customWidth="1"/>
    <col min="24" max="24" width="8.5546875" style="2" customWidth="1"/>
    <col min="25" max="25" width="11.5546875" style="2" customWidth="1"/>
    <col min="26" max="26" width="1" style="2" hidden="1" customWidth="1"/>
    <col min="27" max="27" width="10.109375" style="2" customWidth="1"/>
    <col min="28" max="28" width="8.44140625" style="2" customWidth="1"/>
    <col min="29" max="29" width="10.6640625" style="3" customWidth="1"/>
    <col min="30" max="30" width="11.44140625" style="2" hidden="1" customWidth="1"/>
    <col min="31" max="16384" width="9.109375" style="2"/>
  </cols>
  <sheetData>
    <row r="2" spans="1:30" x14ac:dyDescent="0.3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30" x14ac:dyDescent="0.3">
      <c r="A3" s="26" t="s">
        <v>93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30" x14ac:dyDescent="0.3">
      <c r="A4" s="26" t="s">
        <v>94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1"/>
    </row>
    <row r="5" spans="1:30" x14ac:dyDescent="0.3">
      <c r="A5" s="26" t="s">
        <v>95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1"/>
    </row>
    <row r="6" spans="1:30" x14ac:dyDescent="0.3">
      <c r="A6" s="26" t="s">
        <v>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1"/>
    </row>
    <row r="7" spans="1:30" ht="17.399999999999999" customHeight="1" x14ac:dyDescent="0.3"/>
    <row r="8" spans="1:30" ht="21.6" customHeight="1" x14ac:dyDescent="0.3">
      <c r="A8" s="33" t="s">
        <v>6</v>
      </c>
      <c r="B8" s="33"/>
      <c r="C8" s="33"/>
      <c r="D8" s="33"/>
      <c r="E8" s="33"/>
      <c r="F8" s="33"/>
      <c r="G8" s="16"/>
      <c r="H8" s="17" t="s">
        <v>0</v>
      </c>
      <c r="I8" s="16"/>
      <c r="J8" s="17" t="s">
        <v>1</v>
      </c>
      <c r="K8" s="16"/>
      <c r="L8" s="17" t="s">
        <v>8</v>
      </c>
      <c r="M8" s="16"/>
      <c r="N8" s="17" t="s">
        <v>7</v>
      </c>
      <c r="O8" s="16"/>
      <c r="P8" s="17" t="s">
        <v>3</v>
      </c>
      <c r="Q8" s="16"/>
      <c r="R8" s="33" t="s">
        <v>2</v>
      </c>
      <c r="S8" s="33"/>
      <c r="T8" s="33"/>
      <c r="U8" s="16"/>
      <c r="V8" s="17" t="s">
        <v>4</v>
      </c>
      <c r="W8" s="16"/>
      <c r="X8" s="33" t="s">
        <v>5</v>
      </c>
      <c r="Y8" s="33"/>
      <c r="Z8" s="16"/>
      <c r="AA8" s="33" t="s">
        <v>91</v>
      </c>
      <c r="AB8" s="33"/>
      <c r="AC8" s="17" t="s">
        <v>90</v>
      </c>
      <c r="AD8" s="4"/>
    </row>
    <row r="9" spans="1:30" x14ac:dyDescent="0.3">
      <c r="A9" s="21" t="s">
        <v>9</v>
      </c>
      <c r="B9" s="22"/>
      <c r="C9" s="35" t="s">
        <v>10</v>
      </c>
      <c r="D9" s="35"/>
      <c r="E9" s="35"/>
      <c r="F9" s="35"/>
      <c r="G9" s="22"/>
      <c r="H9" s="23">
        <v>4940205476.0999994</v>
      </c>
      <c r="I9" s="22"/>
      <c r="J9" s="24">
        <v>0</v>
      </c>
      <c r="K9" s="22"/>
      <c r="L9" s="24">
        <v>4940205476.0999994</v>
      </c>
      <c r="M9" s="22"/>
      <c r="N9" s="24">
        <v>1367025174.6500001</v>
      </c>
      <c r="O9" s="22"/>
      <c r="P9" s="24">
        <v>1373399798.0699999</v>
      </c>
      <c r="Q9" s="22"/>
      <c r="R9" s="34">
        <v>1383575565.5799999</v>
      </c>
      <c r="S9" s="34"/>
      <c r="T9" s="34"/>
      <c r="U9" s="22"/>
      <c r="V9" s="24">
        <v>1700826772.54</v>
      </c>
      <c r="W9" s="22"/>
      <c r="X9" s="34">
        <v>5824827310.8399992</v>
      </c>
      <c r="Y9" s="34"/>
      <c r="Z9" s="22"/>
      <c r="AA9" s="34">
        <v>-884621834.74000001</v>
      </c>
      <c r="AB9" s="34"/>
      <c r="AC9" s="25">
        <v>117.90657977729211</v>
      </c>
      <c r="AD9" s="9">
        <f>+L9-X9</f>
        <v>-884621834.73999977</v>
      </c>
    </row>
    <row r="10" spans="1:30" x14ac:dyDescent="0.3">
      <c r="A10" s="14" t="s">
        <v>11</v>
      </c>
      <c r="B10" s="5"/>
      <c r="C10" s="32" t="s">
        <v>12</v>
      </c>
      <c r="D10" s="32"/>
      <c r="E10" s="32"/>
      <c r="F10" s="32"/>
      <c r="G10" s="5"/>
      <c r="H10" s="6">
        <v>4940205476.0999994</v>
      </c>
      <c r="I10" s="5"/>
      <c r="J10" s="7">
        <v>0</v>
      </c>
      <c r="K10" s="5"/>
      <c r="L10" s="7">
        <v>4940205476.0999994</v>
      </c>
      <c r="M10" s="5"/>
      <c r="N10" s="7">
        <v>1367025174.6500001</v>
      </c>
      <c r="O10" s="5"/>
      <c r="P10" s="7">
        <v>1373399798.0699999</v>
      </c>
      <c r="Q10" s="5"/>
      <c r="R10" s="31">
        <v>1383575565.5799999</v>
      </c>
      <c r="S10" s="31"/>
      <c r="T10" s="31"/>
      <c r="U10" s="5"/>
      <c r="V10" s="7">
        <v>1700826772.54</v>
      </c>
      <c r="W10" s="5"/>
      <c r="X10" s="31">
        <v>5824827310.8399992</v>
      </c>
      <c r="Y10" s="31"/>
      <c r="Z10" s="5"/>
      <c r="AA10" s="31">
        <v>-884621834.74000001</v>
      </c>
      <c r="AB10" s="31"/>
      <c r="AC10" s="8">
        <v>117.90657977729211</v>
      </c>
      <c r="AD10" s="9">
        <f t="shared" ref="AD10:AD50" si="0">+L10-X10</f>
        <v>-884621834.73999977</v>
      </c>
    </row>
    <row r="11" spans="1:30" x14ac:dyDescent="0.3">
      <c r="A11" s="14" t="s">
        <v>13</v>
      </c>
      <c r="B11" s="5"/>
      <c r="C11" s="32" t="s">
        <v>14</v>
      </c>
      <c r="D11" s="32"/>
      <c r="E11" s="32"/>
      <c r="F11" s="32"/>
      <c r="G11" s="5"/>
      <c r="H11" s="6">
        <v>4927391778.0499992</v>
      </c>
      <c r="I11" s="5"/>
      <c r="J11" s="7">
        <v>0</v>
      </c>
      <c r="K11" s="5"/>
      <c r="L11" s="7">
        <v>4927391778.0499992</v>
      </c>
      <c r="M11" s="5"/>
      <c r="N11" s="7">
        <v>1363185841.45</v>
      </c>
      <c r="O11" s="5"/>
      <c r="P11" s="7">
        <v>1361662317.1800001</v>
      </c>
      <c r="Q11" s="5"/>
      <c r="R11" s="31">
        <v>1381079152.52</v>
      </c>
      <c r="S11" s="31"/>
      <c r="T11" s="31"/>
      <c r="U11" s="5"/>
      <c r="V11" s="7">
        <v>1662430127.3599999</v>
      </c>
      <c r="W11" s="5"/>
      <c r="X11" s="31">
        <v>5768357438.5099993</v>
      </c>
      <c r="Y11" s="31"/>
      <c r="Z11" s="5"/>
      <c r="AA11" s="31">
        <v>-840965660.45999992</v>
      </c>
      <c r="AB11" s="31"/>
      <c r="AC11" s="8">
        <v>117.06715638497107</v>
      </c>
      <c r="AD11" s="9">
        <f t="shared" si="0"/>
        <v>-840965660.46000004</v>
      </c>
    </row>
    <row r="12" spans="1:30" x14ac:dyDescent="0.3">
      <c r="A12" s="14" t="s">
        <v>15</v>
      </c>
      <c r="B12" s="5"/>
      <c r="C12" s="32" t="s">
        <v>16</v>
      </c>
      <c r="D12" s="32"/>
      <c r="E12" s="32"/>
      <c r="F12" s="32"/>
      <c r="G12" s="5"/>
      <c r="H12" s="6">
        <v>10666202.16</v>
      </c>
      <c r="I12" s="5"/>
      <c r="J12" s="7">
        <v>0</v>
      </c>
      <c r="K12" s="5"/>
      <c r="L12" s="7">
        <v>10666202.16</v>
      </c>
      <c r="M12" s="5"/>
      <c r="N12" s="7">
        <v>2386540.0299999998</v>
      </c>
      <c r="O12" s="5"/>
      <c r="P12" s="7">
        <v>12883506.649999999</v>
      </c>
      <c r="Q12" s="5"/>
      <c r="R12" s="31">
        <v>1640041.27</v>
      </c>
      <c r="S12" s="31"/>
      <c r="T12" s="31"/>
      <c r="U12" s="5"/>
      <c r="V12" s="7">
        <v>711541.08</v>
      </c>
      <c r="W12" s="5"/>
      <c r="X12" s="31">
        <v>17621629.030000001</v>
      </c>
      <c r="Y12" s="31"/>
      <c r="Z12" s="5"/>
      <c r="AA12" s="31">
        <v>-6955426.8699999992</v>
      </c>
      <c r="AB12" s="31"/>
      <c r="AC12" s="8">
        <v>165.20996663727215</v>
      </c>
      <c r="AD12" s="9">
        <f t="shared" si="0"/>
        <v>-6955426.870000001</v>
      </c>
    </row>
    <row r="13" spans="1:30" x14ac:dyDescent="0.3">
      <c r="A13" s="14" t="s">
        <v>17</v>
      </c>
      <c r="B13" s="5"/>
      <c r="C13" s="32" t="s">
        <v>18</v>
      </c>
      <c r="D13" s="32"/>
      <c r="E13" s="32"/>
      <c r="F13" s="32"/>
      <c r="G13" s="5"/>
      <c r="H13" s="6">
        <v>5160912.22</v>
      </c>
      <c r="I13" s="5"/>
      <c r="J13" s="7">
        <v>0</v>
      </c>
      <c r="K13" s="5"/>
      <c r="L13" s="7">
        <v>5160912.22</v>
      </c>
      <c r="M13" s="5"/>
      <c r="N13" s="7">
        <v>2345891.9700000002</v>
      </c>
      <c r="O13" s="5"/>
      <c r="P13" s="7">
        <v>2546103.11</v>
      </c>
      <c r="Q13" s="5"/>
      <c r="R13" s="31">
        <v>1409405.03</v>
      </c>
      <c r="S13" s="31"/>
      <c r="T13" s="31"/>
      <c r="U13" s="5"/>
      <c r="V13" s="7">
        <v>695360.15</v>
      </c>
      <c r="W13" s="5"/>
      <c r="X13" s="31">
        <v>6996760.2599999998</v>
      </c>
      <c r="Y13" s="31"/>
      <c r="Z13" s="5"/>
      <c r="AA13" s="31">
        <v>-1835848.04</v>
      </c>
      <c r="AB13" s="31"/>
      <c r="AC13" s="8">
        <v>135.57216169818909</v>
      </c>
      <c r="AD13" s="9">
        <f t="shared" si="0"/>
        <v>-1835848.04</v>
      </c>
    </row>
    <row r="14" spans="1:30" x14ac:dyDescent="0.3">
      <c r="A14" s="14" t="s">
        <v>19</v>
      </c>
      <c r="B14" s="5"/>
      <c r="C14" s="32" t="s">
        <v>20</v>
      </c>
      <c r="D14" s="32"/>
      <c r="E14" s="32"/>
      <c r="F14" s="32"/>
      <c r="G14" s="5"/>
      <c r="H14" s="6">
        <v>5505289.9400000004</v>
      </c>
      <c r="I14" s="5"/>
      <c r="J14" s="7">
        <v>0</v>
      </c>
      <c r="K14" s="5"/>
      <c r="L14" s="7">
        <v>5505289.9400000004</v>
      </c>
      <c r="M14" s="5"/>
      <c r="N14" s="7">
        <v>40648.06</v>
      </c>
      <c r="O14" s="5"/>
      <c r="P14" s="7">
        <v>10337403.539999997</v>
      </c>
      <c r="Q14" s="5"/>
      <c r="R14" s="31">
        <v>230636.24</v>
      </c>
      <c r="S14" s="31"/>
      <c r="T14" s="31"/>
      <c r="U14" s="5"/>
      <c r="V14" s="7">
        <v>16180.93</v>
      </c>
      <c r="W14" s="5"/>
      <c r="X14" s="31">
        <v>10624868.77</v>
      </c>
      <c r="Y14" s="31"/>
      <c r="Z14" s="5"/>
      <c r="AA14" s="31">
        <v>-5119578.8299999991</v>
      </c>
      <c r="AB14" s="31"/>
      <c r="AC14" s="8">
        <v>192.9938093324109</v>
      </c>
      <c r="AD14" s="9">
        <f t="shared" si="0"/>
        <v>-5119578.8299999991</v>
      </c>
    </row>
    <row r="15" spans="1:30" x14ac:dyDescent="0.3">
      <c r="A15" s="14" t="s">
        <v>21</v>
      </c>
      <c r="B15" s="5"/>
      <c r="C15" s="32" t="s">
        <v>22</v>
      </c>
      <c r="D15" s="32"/>
      <c r="E15" s="32"/>
      <c r="F15" s="32"/>
      <c r="G15" s="5"/>
      <c r="H15" s="6">
        <v>1575158942.73</v>
      </c>
      <c r="I15" s="5"/>
      <c r="J15" s="7">
        <v>0</v>
      </c>
      <c r="K15" s="5"/>
      <c r="L15" s="7">
        <v>1575158942.73</v>
      </c>
      <c r="M15" s="5"/>
      <c r="N15" s="7">
        <v>492799872.77999997</v>
      </c>
      <c r="O15" s="5"/>
      <c r="P15" s="7">
        <v>430304229.63</v>
      </c>
      <c r="Q15" s="5"/>
      <c r="R15" s="31">
        <v>389749331.48000002</v>
      </c>
      <c r="S15" s="31"/>
      <c r="T15" s="31"/>
      <c r="U15" s="5"/>
      <c r="V15" s="7">
        <v>509761635.33000004</v>
      </c>
      <c r="W15" s="5"/>
      <c r="X15" s="31">
        <v>1822615069.22</v>
      </c>
      <c r="Y15" s="31"/>
      <c r="Z15" s="5"/>
      <c r="AA15" s="31">
        <v>-247456126.49000001</v>
      </c>
      <c r="AB15" s="31"/>
      <c r="AC15" s="8">
        <v>115.70991471255081</v>
      </c>
      <c r="AD15" s="9">
        <f t="shared" si="0"/>
        <v>-247456126.49000001</v>
      </c>
    </row>
    <row r="16" spans="1:30" x14ac:dyDescent="0.3">
      <c r="A16" s="14" t="s">
        <v>23</v>
      </c>
      <c r="B16" s="5"/>
      <c r="C16" s="32" t="s">
        <v>24</v>
      </c>
      <c r="D16" s="32"/>
      <c r="E16" s="32"/>
      <c r="F16" s="32"/>
      <c r="G16" s="5"/>
      <c r="H16" s="6">
        <v>1472082692.72</v>
      </c>
      <c r="I16" s="5"/>
      <c r="J16" s="7">
        <v>0</v>
      </c>
      <c r="K16" s="5"/>
      <c r="L16" s="7">
        <v>1472082692.72</v>
      </c>
      <c r="M16" s="5"/>
      <c r="N16" s="7">
        <v>465449317.07999998</v>
      </c>
      <c r="O16" s="5"/>
      <c r="P16" s="7">
        <v>413826127.12</v>
      </c>
      <c r="Q16" s="5"/>
      <c r="R16" s="31">
        <v>366137088.23000002</v>
      </c>
      <c r="S16" s="31"/>
      <c r="T16" s="31"/>
      <c r="U16" s="5"/>
      <c r="V16" s="7">
        <v>484907297.84000003</v>
      </c>
      <c r="W16" s="5"/>
      <c r="X16" s="31">
        <v>1730319830.27</v>
      </c>
      <c r="Y16" s="31"/>
      <c r="Z16" s="5"/>
      <c r="AA16" s="31">
        <v>-258237137.54999995</v>
      </c>
      <c r="AB16" s="31"/>
      <c r="AC16" s="8">
        <v>117.54229832516063</v>
      </c>
      <c r="AD16" s="9">
        <f t="shared" si="0"/>
        <v>-258237137.54999995</v>
      </c>
    </row>
    <row r="17" spans="1:30" x14ac:dyDescent="0.3">
      <c r="A17" s="14" t="s">
        <v>25</v>
      </c>
      <c r="B17" s="5"/>
      <c r="C17" s="32" t="s">
        <v>26</v>
      </c>
      <c r="D17" s="32"/>
      <c r="E17" s="32"/>
      <c r="F17" s="32"/>
      <c r="G17" s="5"/>
      <c r="H17" s="6">
        <v>1472082692.72</v>
      </c>
      <c r="I17" s="5"/>
      <c r="J17" s="7">
        <v>0</v>
      </c>
      <c r="K17" s="5"/>
      <c r="L17" s="7">
        <v>1472082692.72</v>
      </c>
      <c r="M17" s="5"/>
      <c r="N17" s="7">
        <v>465449317.07999998</v>
      </c>
      <c r="O17" s="5"/>
      <c r="P17" s="7">
        <v>413826127.12</v>
      </c>
      <c r="Q17" s="5"/>
      <c r="R17" s="31">
        <v>366137088.23000002</v>
      </c>
      <c r="S17" s="31"/>
      <c r="T17" s="31"/>
      <c r="U17" s="5"/>
      <c r="V17" s="7">
        <v>484907297.84000003</v>
      </c>
      <c r="W17" s="5"/>
      <c r="X17" s="31">
        <v>1730319830.27</v>
      </c>
      <c r="Y17" s="31"/>
      <c r="Z17" s="5"/>
      <c r="AA17" s="31">
        <v>-258237137.54999995</v>
      </c>
      <c r="AB17" s="31"/>
      <c r="AC17" s="8">
        <v>117.54229832516063</v>
      </c>
      <c r="AD17" s="9">
        <f t="shared" si="0"/>
        <v>-258237137.54999995</v>
      </c>
    </row>
    <row r="18" spans="1:30" x14ac:dyDescent="0.3">
      <c r="A18" s="14" t="s">
        <v>27</v>
      </c>
      <c r="B18" s="5"/>
      <c r="C18" s="32" t="s">
        <v>28</v>
      </c>
      <c r="D18" s="32"/>
      <c r="E18" s="32"/>
      <c r="F18" s="32"/>
      <c r="G18" s="5"/>
      <c r="H18" s="6">
        <v>103076250.01000001</v>
      </c>
      <c r="I18" s="5"/>
      <c r="J18" s="7">
        <v>0</v>
      </c>
      <c r="K18" s="5"/>
      <c r="L18" s="7">
        <v>103076250.01000001</v>
      </c>
      <c r="M18" s="5"/>
      <c r="N18" s="7">
        <v>27348300.649999999</v>
      </c>
      <c r="O18" s="5"/>
      <c r="P18" s="7">
        <v>16443017.92</v>
      </c>
      <c r="Q18" s="5"/>
      <c r="R18" s="31">
        <v>23591136.830000002</v>
      </c>
      <c r="S18" s="31"/>
      <c r="T18" s="31"/>
      <c r="U18" s="5"/>
      <c r="V18" s="7">
        <v>24836986.489999998</v>
      </c>
      <c r="W18" s="5"/>
      <c r="X18" s="31">
        <v>92219441.890000015</v>
      </c>
      <c r="Y18" s="31"/>
      <c r="Z18" s="5"/>
      <c r="AA18" s="31">
        <v>10856808.119999988</v>
      </c>
      <c r="AB18" s="31"/>
      <c r="AC18" s="8">
        <v>89.467206927932764</v>
      </c>
      <c r="AD18" s="9">
        <f t="shared" si="0"/>
        <v>10856808.11999999</v>
      </c>
    </row>
    <row r="19" spans="1:30" x14ac:dyDescent="0.3">
      <c r="A19" s="14" t="s">
        <v>29</v>
      </c>
      <c r="B19" s="5"/>
      <c r="C19" s="32" t="s">
        <v>30</v>
      </c>
      <c r="D19" s="32"/>
      <c r="E19" s="32"/>
      <c r="F19" s="32"/>
      <c r="G19" s="5"/>
      <c r="H19" s="6">
        <v>102342535.60000001</v>
      </c>
      <c r="I19" s="5"/>
      <c r="J19" s="7">
        <v>0</v>
      </c>
      <c r="K19" s="5"/>
      <c r="L19" s="7">
        <v>102342535.60000001</v>
      </c>
      <c r="M19" s="5"/>
      <c r="N19" s="7">
        <v>26938535.719999999</v>
      </c>
      <c r="O19" s="5"/>
      <c r="P19" s="7">
        <v>16361086.220000001</v>
      </c>
      <c r="Q19" s="5"/>
      <c r="R19" s="31">
        <v>23473874.949999999</v>
      </c>
      <c r="S19" s="31"/>
      <c r="T19" s="31"/>
      <c r="U19" s="5"/>
      <c r="V19" s="7">
        <v>24610400.009999998</v>
      </c>
      <c r="W19" s="5"/>
      <c r="X19" s="31">
        <v>91383896.900000006</v>
      </c>
      <c r="Y19" s="31"/>
      <c r="Z19" s="5"/>
      <c r="AA19" s="31">
        <v>10958638.699999988</v>
      </c>
      <c r="AB19" s="31"/>
      <c r="AC19" s="8">
        <v>89.292195433938417</v>
      </c>
      <c r="AD19" s="9">
        <f t="shared" si="0"/>
        <v>10958638.700000003</v>
      </c>
    </row>
    <row r="20" spans="1:30" x14ac:dyDescent="0.3">
      <c r="A20" s="14" t="s">
        <v>31</v>
      </c>
      <c r="B20" s="5"/>
      <c r="C20" s="32" t="s">
        <v>32</v>
      </c>
      <c r="D20" s="32"/>
      <c r="E20" s="32"/>
      <c r="F20" s="32"/>
      <c r="G20" s="5"/>
      <c r="H20" s="6">
        <v>733714.41</v>
      </c>
      <c r="I20" s="5"/>
      <c r="J20" s="7">
        <v>0</v>
      </c>
      <c r="K20" s="5"/>
      <c r="L20" s="7">
        <v>733714.41</v>
      </c>
      <c r="M20" s="5"/>
      <c r="N20" s="7">
        <v>409764.93</v>
      </c>
      <c r="O20" s="5"/>
      <c r="P20" s="7">
        <v>81931.7</v>
      </c>
      <c r="Q20" s="5"/>
      <c r="R20" s="31">
        <v>117261.88</v>
      </c>
      <c r="S20" s="31"/>
      <c r="T20" s="31"/>
      <c r="U20" s="5"/>
      <c r="V20" s="7">
        <v>226586.48</v>
      </c>
      <c r="W20" s="5"/>
      <c r="X20" s="31">
        <v>835544.99</v>
      </c>
      <c r="Y20" s="31"/>
      <c r="Z20" s="5"/>
      <c r="AA20" s="31">
        <v>-101830.57999999997</v>
      </c>
      <c r="AB20" s="31"/>
      <c r="AC20" s="8">
        <v>113.87877607583037</v>
      </c>
      <c r="AD20" s="9">
        <f t="shared" si="0"/>
        <v>-101830.57999999996</v>
      </c>
    </row>
    <row r="21" spans="1:30" x14ac:dyDescent="0.3">
      <c r="A21" s="14" t="s">
        <v>33</v>
      </c>
      <c r="B21" s="5"/>
      <c r="C21" s="32" t="s">
        <v>34</v>
      </c>
      <c r="D21" s="32"/>
      <c r="E21" s="32"/>
      <c r="F21" s="32"/>
      <c r="G21" s="5"/>
      <c r="H21" s="6">
        <v>0</v>
      </c>
      <c r="I21" s="5"/>
      <c r="J21" s="7">
        <v>0</v>
      </c>
      <c r="K21" s="5"/>
      <c r="L21" s="7">
        <v>0</v>
      </c>
      <c r="M21" s="5"/>
      <c r="N21" s="7">
        <v>2255.0500000000002</v>
      </c>
      <c r="O21" s="5"/>
      <c r="P21" s="7">
        <v>35084.589999999997</v>
      </c>
      <c r="Q21" s="5"/>
      <c r="R21" s="31">
        <v>21106.419999999995</v>
      </c>
      <c r="S21" s="31"/>
      <c r="T21" s="31"/>
      <c r="U21" s="5"/>
      <c r="V21" s="7">
        <v>17351</v>
      </c>
      <c r="W21" s="5"/>
      <c r="X21" s="31">
        <v>75797.06</v>
      </c>
      <c r="Y21" s="31"/>
      <c r="Z21" s="5"/>
      <c r="AA21" s="31">
        <v>-75797.06</v>
      </c>
      <c r="AB21" s="31"/>
      <c r="AC21" s="8">
        <v>100</v>
      </c>
      <c r="AD21" s="9">
        <f t="shared" si="0"/>
        <v>-75797.06</v>
      </c>
    </row>
    <row r="22" spans="1:30" x14ac:dyDescent="0.3">
      <c r="A22" s="14" t="s">
        <v>35</v>
      </c>
      <c r="B22" s="5"/>
      <c r="C22" s="32" t="s">
        <v>36</v>
      </c>
      <c r="D22" s="32"/>
      <c r="E22" s="32"/>
      <c r="F22" s="32"/>
      <c r="G22" s="5"/>
      <c r="H22" s="6">
        <v>0</v>
      </c>
      <c r="I22" s="5"/>
      <c r="J22" s="7">
        <v>0</v>
      </c>
      <c r="K22" s="5"/>
      <c r="L22" s="7">
        <v>0</v>
      </c>
      <c r="M22" s="5"/>
      <c r="N22" s="7">
        <v>2255.0500000000002</v>
      </c>
      <c r="O22" s="5"/>
      <c r="P22" s="7">
        <v>35084.589999999997</v>
      </c>
      <c r="Q22" s="5"/>
      <c r="R22" s="31">
        <v>21106.419999999995</v>
      </c>
      <c r="S22" s="31"/>
      <c r="T22" s="31"/>
      <c r="U22" s="5"/>
      <c r="V22" s="7">
        <v>17351</v>
      </c>
      <c r="W22" s="5"/>
      <c r="X22" s="31">
        <v>75797.06</v>
      </c>
      <c r="Y22" s="31"/>
      <c r="Z22" s="5"/>
      <c r="AA22" s="31">
        <v>-75797.06</v>
      </c>
      <c r="AB22" s="31"/>
      <c r="AC22" s="8">
        <v>100</v>
      </c>
      <c r="AD22" s="9">
        <f t="shared" si="0"/>
        <v>-75797.06</v>
      </c>
    </row>
    <row r="23" spans="1:30" x14ac:dyDescent="0.3">
      <c r="A23" s="14" t="s">
        <v>37</v>
      </c>
      <c r="B23" s="5"/>
      <c r="C23" s="32" t="s">
        <v>38</v>
      </c>
      <c r="D23" s="32"/>
      <c r="E23" s="32"/>
      <c r="F23" s="32"/>
      <c r="G23" s="5"/>
      <c r="H23" s="6">
        <v>3341566633.1600003</v>
      </c>
      <c r="I23" s="5"/>
      <c r="J23" s="7">
        <v>0</v>
      </c>
      <c r="K23" s="5"/>
      <c r="L23" s="7">
        <v>3341566633.1600003</v>
      </c>
      <c r="M23" s="5"/>
      <c r="N23" s="7">
        <v>867999428.63999987</v>
      </c>
      <c r="O23" s="5"/>
      <c r="P23" s="7">
        <v>918474580.9000001</v>
      </c>
      <c r="Q23" s="5"/>
      <c r="R23" s="31">
        <v>989689779.76999998</v>
      </c>
      <c r="S23" s="31"/>
      <c r="T23" s="31"/>
      <c r="U23" s="5"/>
      <c r="V23" s="7">
        <v>1151956950.95</v>
      </c>
      <c r="W23" s="5"/>
      <c r="X23" s="31">
        <v>3928120740.2599998</v>
      </c>
      <c r="Y23" s="31"/>
      <c r="Z23" s="5"/>
      <c r="AA23" s="31">
        <v>-586554107.10000002</v>
      </c>
      <c r="AB23" s="31"/>
      <c r="AC23" s="8">
        <v>117.55326682039905</v>
      </c>
      <c r="AD23" s="9">
        <f t="shared" si="0"/>
        <v>-586554107.09999943</v>
      </c>
    </row>
    <row r="24" spans="1:30" x14ac:dyDescent="0.3">
      <c r="A24" s="14" t="s">
        <v>39</v>
      </c>
      <c r="B24" s="5"/>
      <c r="C24" s="32" t="s">
        <v>40</v>
      </c>
      <c r="D24" s="32"/>
      <c r="E24" s="32"/>
      <c r="F24" s="32"/>
      <c r="G24" s="5"/>
      <c r="H24" s="6">
        <v>236246745.48000002</v>
      </c>
      <c r="I24" s="5"/>
      <c r="J24" s="7">
        <v>0</v>
      </c>
      <c r="K24" s="5"/>
      <c r="L24" s="7">
        <v>236246745.48000002</v>
      </c>
      <c r="M24" s="5"/>
      <c r="N24" s="7">
        <v>52188621.390000008</v>
      </c>
      <c r="O24" s="5"/>
      <c r="P24" s="7">
        <v>47235721.799999997</v>
      </c>
      <c r="Q24" s="5"/>
      <c r="R24" s="31">
        <v>21087854.949999999</v>
      </c>
      <c r="S24" s="31"/>
      <c r="T24" s="31"/>
      <c r="U24" s="5"/>
      <c r="V24" s="7">
        <v>85342390.479999989</v>
      </c>
      <c r="W24" s="5"/>
      <c r="X24" s="31">
        <v>205854588.62</v>
      </c>
      <c r="Y24" s="31"/>
      <c r="Z24" s="5"/>
      <c r="AA24" s="31">
        <v>30392156.859999985</v>
      </c>
      <c r="AB24" s="31"/>
      <c r="AC24" s="8">
        <v>87.135417760676432</v>
      </c>
      <c r="AD24" s="9">
        <f t="shared" si="0"/>
        <v>30392156.860000014</v>
      </c>
    </row>
    <row r="25" spans="1:30" x14ac:dyDescent="0.3">
      <c r="A25" s="14" t="s">
        <v>41</v>
      </c>
      <c r="B25" s="5"/>
      <c r="C25" s="32" t="s">
        <v>42</v>
      </c>
      <c r="D25" s="32"/>
      <c r="E25" s="32"/>
      <c r="F25" s="32"/>
      <c r="G25" s="5"/>
      <c r="H25" s="6">
        <v>236246745.48000002</v>
      </c>
      <c r="I25" s="5"/>
      <c r="J25" s="7">
        <v>0</v>
      </c>
      <c r="K25" s="5"/>
      <c r="L25" s="7">
        <v>236246745.48000002</v>
      </c>
      <c r="M25" s="5"/>
      <c r="N25" s="7">
        <v>52188621.390000008</v>
      </c>
      <c r="O25" s="5"/>
      <c r="P25" s="7">
        <v>47235721.799999997</v>
      </c>
      <c r="Q25" s="5"/>
      <c r="R25" s="31">
        <v>21087854.949999999</v>
      </c>
      <c r="S25" s="31"/>
      <c r="T25" s="31"/>
      <c r="U25" s="5"/>
      <c r="V25" s="7">
        <v>85342390.479999989</v>
      </c>
      <c r="W25" s="5"/>
      <c r="X25" s="31">
        <v>205854588.62</v>
      </c>
      <c r="Y25" s="31"/>
      <c r="Z25" s="5"/>
      <c r="AA25" s="31">
        <v>30392156.859999985</v>
      </c>
      <c r="AB25" s="31"/>
      <c r="AC25" s="8">
        <v>87.135417760676432</v>
      </c>
      <c r="AD25" s="9">
        <f t="shared" si="0"/>
        <v>30392156.860000014</v>
      </c>
    </row>
    <row r="26" spans="1:30" x14ac:dyDescent="0.3">
      <c r="A26" s="14" t="s">
        <v>43</v>
      </c>
      <c r="B26" s="5"/>
      <c r="C26" s="32" t="s">
        <v>44</v>
      </c>
      <c r="D26" s="32"/>
      <c r="E26" s="32"/>
      <c r="F26" s="32"/>
      <c r="G26" s="5"/>
      <c r="H26" s="6">
        <v>3105319887.6799998</v>
      </c>
      <c r="I26" s="5"/>
      <c r="J26" s="7">
        <v>0</v>
      </c>
      <c r="K26" s="5"/>
      <c r="L26" s="7">
        <v>3105319887.6799998</v>
      </c>
      <c r="M26" s="5"/>
      <c r="N26" s="7">
        <v>815810807.25</v>
      </c>
      <c r="O26" s="5"/>
      <c r="P26" s="7">
        <v>871238859.10000014</v>
      </c>
      <c r="Q26" s="5"/>
      <c r="R26" s="31">
        <v>968601924.82000005</v>
      </c>
      <c r="S26" s="31"/>
      <c r="T26" s="31"/>
      <c r="U26" s="5"/>
      <c r="V26" s="7">
        <v>1066614560.4699999</v>
      </c>
      <c r="W26" s="5"/>
      <c r="X26" s="31">
        <v>3722266151.6399999</v>
      </c>
      <c r="Y26" s="31"/>
      <c r="Z26" s="5"/>
      <c r="AA26" s="31">
        <v>-616946263.96000004</v>
      </c>
      <c r="AB26" s="31"/>
      <c r="AC26" s="8">
        <v>119.86739808699463</v>
      </c>
      <c r="AD26" s="9">
        <f t="shared" si="0"/>
        <v>-616946263.96000004</v>
      </c>
    </row>
    <row r="27" spans="1:30" x14ac:dyDescent="0.3">
      <c r="A27" s="14" t="s">
        <v>45</v>
      </c>
      <c r="B27" s="5"/>
      <c r="C27" s="32" t="s">
        <v>46</v>
      </c>
      <c r="D27" s="32"/>
      <c r="E27" s="32"/>
      <c r="F27" s="32"/>
      <c r="G27" s="5"/>
      <c r="H27" s="6">
        <v>3105319887.6799998</v>
      </c>
      <c r="I27" s="5"/>
      <c r="J27" s="7">
        <v>0</v>
      </c>
      <c r="K27" s="5"/>
      <c r="L27" s="7">
        <v>3105319887.6799998</v>
      </c>
      <c r="M27" s="5"/>
      <c r="N27" s="7">
        <v>815810807.25</v>
      </c>
      <c r="O27" s="5"/>
      <c r="P27" s="7">
        <v>871238859.10000014</v>
      </c>
      <c r="Q27" s="5"/>
      <c r="R27" s="31">
        <v>968601924.82000005</v>
      </c>
      <c r="S27" s="31"/>
      <c r="T27" s="31"/>
      <c r="U27" s="5"/>
      <c r="V27" s="7">
        <v>1066614560.4699999</v>
      </c>
      <c r="W27" s="5"/>
      <c r="X27" s="31">
        <v>3722266151.6399999</v>
      </c>
      <c r="Y27" s="31"/>
      <c r="Z27" s="5"/>
      <c r="AA27" s="31">
        <v>-616946263.96000004</v>
      </c>
      <c r="AB27" s="31"/>
      <c r="AC27" s="8">
        <v>119.86739808699463</v>
      </c>
      <c r="AD27" s="9">
        <f t="shared" si="0"/>
        <v>-616946263.96000004</v>
      </c>
    </row>
    <row r="28" spans="1:30" x14ac:dyDescent="0.3">
      <c r="A28" s="14" t="s">
        <v>47</v>
      </c>
      <c r="B28" s="5"/>
      <c r="C28" s="32" t="s">
        <v>48</v>
      </c>
      <c r="D28" s="32"/>
      <c r="E28" s="32"/>
      <c r="F28" s="32"/>
      <c r="G28" s="5"/>
      <c r="H28" s="6">
        <v>12813698.050000001</v>
      </c>
      <c r="I28" s="5"/>
      <c r="J28" s="7">
        <v>0</v>
      </c>
      <c r="K28" s="5"/>
      <c r="L28" s="7">
        <v>12813698.050000001</v>
      </c>
      <c r="M28" s="5"/>
      <c r="N28" s="7">
        <v>1259740.67</v>
      </c>
      <c r="O28" s="5"/>
      <c r="P28" s="7">
        <v>11156374.750000002</v>
      </c>
      <c r="Q28" s="5"/>
      <c r="R28" s="31">
        <v>1722773.84</v>
      </c>
      <c r="S28" s="31"/>
      <c r="T28" s="31"/>
      <c r="U28" s="5"/>
      <c r="V28" s="7">
        <v>37869023.539999999</v>
      </c>
      <c r="W28" s="5"/>
      <c r="X28" s="31">
        <v>52007912.799999997</v>
      </c>
      <c r="Y28" s="31"/>
      <c r="Z28" s="5"/>
      <c r="AA28" s="31">
        <v>-39194214.75</v>
      </c>
      <c r="AB28" s="31"/>
      <c r="AC28" s="8">
        <v>405.87746485878836</v>
      </c>
      <c r="AD28" s="9">
        <f t="shared" si="0"/>
        <v>-39194214.75</v>
      </c>
    </row>
    <row r="29" spans="1:30" x14ac:dyDescent="0.3">
      <c r="A29" s="14" t="s">
        <v>49</v>
      </c>
      <c r="B29" s="5"/>
      <c r="C29" s="32" t="s">
        <v>50</v>
      </c>
      <c r="D29" s="32"/>
      <c r="E29" s="32"/>
      <c r="F29" s="32"/>
      <c r="G29" s="5"/>
      <c r="H29" s="6">
        <v>12813698.050000001</v>
      </c>
      <c r="I29" s="5"/>
      <c r="J29" s="7">
        <v>0</v>
      </c>
      <c r="K29" s="5"/>
      <c r="L29" s="7">
        <v>12813698.050000001</v>
      </c>
      <c r="M29" s="5"/>
      <c r="N29" s="7">
        <v>1259740.67</v>
      </c>
      <c r="O29" s="5"/>
      <c r="P29" s="7">
        <v>11156374.750000002</v>
      </c>
      <c r="Q29" s="5"/>
      <c r="R29" s="31">
        <v>1722773.84</v>
      </c>
      <c r="S29" s="31"/>
      <c r="T29" s="31"/>
      <c r="U29" s="5"/>
      <c r="V29" s="7">
        <v>37869023.539999999</v>
      </c>
      <c r="W29" s="5"/>
      <c r="X29" s="31">
        <v>52007912.799999997</v>
      </c>
      <c r="Y29" s="31"/>
      <c r="Z29" s="5"/>
      <c r="AA29" s="31">
        <v>-39194214.75</v>
      </c>
      <c r="AB29" s="31"/>
      <c r="AC29" s="8">
        <v>405.87746485878836</v>
      </c>
      <c r="AD29" s="9">
        <f t="shared" si="0"/>
        <v>-39194214.75</v>
      </c>
    </row>
    <row r="30" spans="1:30" x14ac:dyDescent="0.3">
      <c r="A30" s="14" t="s">
        <v>51</v>
      </c>
      <c r="B30" s="5"/>
      <c r="C30" s="32" t="s">
        <v>52</v>
      </c>
      <c r="D30" s="32"/>
      <c r="E30" s="32"/>
      <c r="F30" s="32"/>
      <c r="G30" s="5"/>
      <c r="H30" s="6">
        <v>11003563.210000001</v>
      </c>
      <c r="I30" s="5"/>
      <c r="J30" s="7">
        <v>0</v>
      </c>
      <c r="K30" s="5"/>
      <c r="L30" s="7">
        <v>11003563.210000001</v>
      </c>
      <c r="M30" s="5"/>
      <c r="N30" s="7">
        <v>430662.84000000008</v>
      </c>
      <c r="O30" s="5"/>
      <c r="P30" s="7">
        <v>10034164.93</v>
      </c>
      <c r="Q30" s="5"/>
      <c r="R30" s="31">
        <v>736958.48</v>
      </c>
      <c r="S30" s="31"/>
      <c r="T30" s="31"/>
      <c r="U30" s="5"/>
      <c r="V30" s="7">
        <v>35553161.32</v>
      </c>
      <c r="W30" s="5"/>
      <c r="X30" s="31">
        <v>46754947.57</v>
      </c>
      <c r="Y30" s="31"/>
      <c r="Z30" s="5"/>
      <c r="AA30" s="31">
        <v>-35751384.359999999</v>
      </c>
      <c r="AB30" s="31"/>
      <c r="AC30" s="8">
        <v>424.90733844750633</v>
      </c>
      <c r="AD30" s="9">
        <f t="shared" si="0"/>
        <v>-35751384.359999999</v>
      </c>
    </row>
    <row r="31" spans="1:30" x14ac:dyDescent="0.3">
      <c r="A31" s="14" t="s">
        <v>53</v>
      </c>
      <c r="B31" s="5"/>
      <c r="C31" s="32" t="s">
        <v>54</v>
      </c>
      <c r="D31" s="32"/>
      <c r="E31" s="32"/>
      <c r="F31" s="32"/>
      <c r="G31" s="5"/>
      <c r="H31" s="6">
        <v>11003563.210000001</v>
      </c>
      <c r="I31" s="5"/>
      <c r="J31" s="7">
        <v>0</v>
      </c>
      <c r="K31" s="5"/>
      <c r="L31" s="7">
        <v>11003563.210000001</v>
      </c>
      <c r="M31" s="5"/>
      <c r="N31" s="7">
        <v>430662.84000000008</v>
      </c>
      <c r="O31" s="5"/>
      <c r="P31" s="7">
        <v>10034164.93</v>
      </c>
      <c r="Q31" s="5"/>
      <c r="R31" s="31">
        <v>736958.48</v>
      </c>
      <c r="S31" s="31"/>
      <c r="T31" s="31"/>
      <c r="U31" s="5"/>
      <c r="V31" s="7">
        <v>35553161.32</v>
      </c>
      <c r="W31" s="5"/>
      <c r="X31" s="31">
        <v>46754947.57</v>
      </c>
      <c r="Y31" s="31"/>
      <c r="Z31" s="5"/>
      <c r="AA31" s="31">
        <v>-35751384.359999999</v>
      </c>
      <c r="AB31" s="31"/>
      <c r="AC31" s="8">
        <v>424.90733844750633</v>
      </c>
      <c r="AD31" s="9">
        <f t="shared" si="0"/>
        <v>-35751384.359999999</v>
      </c>
    </row>
    <row r="32" spans="1:30" x14ac:dyDescent="0.3">
      <c r="A32" s="14" t="s">
        <v>55</v>
      </c>
      <c r="B32" s="5"/>
      <c r="C32" s="32" t="s">
        <v>56</v>
      </c>
      <c r="D32" s="32"/>
      <c r="E32" s="32"/>
      <c r="F32" s="32"/>
      <c r="G32" s="5"/>
      <c r="H32" s="6">
        <v>1810134.84</v>
      </c>
      <c r="I32" s="5"/>
      <c r="J32" s="7">
        <v>0</v>
      </c>
      <c r="K32" s="5"/>
      <c r="L32" s="7">
        <v>1810134.84</v>
      </c>
      <c r="M32" s="5"/>
      <c r="N32" s="7">
        <v>829077.83</v>
      </c>
      <c r="O32" s="5"/>
      <c r="P32" s="7">
        <v>1122209.82</v>
      </c>
      <c r="Q32" s="5"/>
      <c r="R32" s="31">
        <v>985815.36</v>
      </c>
      <c r="S32" s="31"/>
      <c r="T32" s="31"/>
      <c r="U32" s="5"/>
      <c r="V32" s="7">
        <v>2315862.2200000002</v>
      </c>
      <c r="W32" s="5"/>
      <c r="X32" s="31">
        <v>5252965.2300000004</v>
      </c>
      <c r="Y32" s="31"/>
      <c r="Z32" s="5"/>
      <c r="AA32" s="31">
        <v>-3442830.3900000006</v>
      </c>
      <c r="AB32" s="31"/>
      <c r="AC32" s="8">
        <v>290.19745457194779</v>
      </c>
      <c r="AD32" s="9">
        <f t="shared" si="0"/>
        <v>-3442830.3900000006</v>
      </c>
    </row>
    <row r="33" spans="1:30" x14ac:dyDescent="0.3">
      <c r="A33" s="14" t="s">
        <v>57</v>
      </c>
      <c r="B33" s="5"/>
      <c r="C33" s="32" t="s">
        <v>58</v>
      </c>
      <c r="D33" s="32"/>
      <c r="E33" s="32"/>
      <c r="F33" s="32"/>
      <c r="G33" s="5"/>
      <c r="H33" s="6">
        <v>1810134.84</v>
      </c>
      <c r="I33" s="5"/>
      <c r="J33" s="7">
        <v>0</v>
      </c>
      <c r="K33" s="5"/>
      <c r="L33" s="7">
        <v>1810134.84</v>
      </c>
      <c r="M33" s="5"/>
      <c r="N33" s="7">
        <v>829077.83</v>
      </c>
      <c r="O33" s="5"/>
      <c r="P33" s="7">
        <v>1122209.82</v>
      </c>
      <c r="Q33" s="5"/>
      <c r="R33" s="31">
        <v>985815.36</v>
      </c>
      <c r="S33" s="31"/>
      <c r="T33" s="31"/>
      <c r="U33" s="5"/>
      <c r="V33" s="7">
        <v>2315862.2200000002</v>
      </c>
      <c r="W33" s="5"/>
      <c r="X33" s="31">
        <v>5252965.2300000004</v>
      </c>
      <c r="Y33" s="31"/>
      <c r="Z33" s="5"/>
      <c r="AA33" s="31">
        <v>-3442830.3900000006</v>
      </c>
      <c r="AB33" s="31"/>
      <c r="AC33" s="8">
        <v>290.19745457194779</v>
      </c>
      <c r="AD33" s="9">
        <f t="shared" si="0"/>
        <v>-3442830.3900000006</v>
      </c>
    </row>
    <row r="34" spans="1:30" x14ac:dyDescent="0.3">
      <c r="A34" s="14" t="s">
        <v>59</v>
      </c>
      <c r="B34" s="5"/>
      <c r="C34" s="32" t="s">
        <v>60</v>
      </c>
      <c r="D34" s="32"/>
      <c r="E34" s="32"/>
      <c r="F34" s="32"/>
      <c r="G34" s="5"/>
      <c r="H34" s="6">
        <v>0</v>
      </c>
      <c r="I34" s="5"/>
      <c r="J34" s="7">
        <v>0</v>
      </c>
      <c r="K34" s="5"/>
      <c r="L34" s="7">
        <v>0</v>
      </c>
      <c r="M34" s="5"/>
      <c r="N34" s="7">
        <v>0</v>
      </c>
      <c r="O34" s="5"/>
      <c r="P34" s="7">
        <v>145700</v>
      </c>
      <c r="Q34" s="5"/>
      <c r="R34" s="31">
        <v>0</v>
      </c>
      <c r="S34" s="31"/>
      <c r="T34" s="31"/>
      <c r="U34" s="5"/>
      <c r="V34" s="7">
        <v>172025.13</v>
      </c>
      <c r="W34" s="5"/>
      <c r="X34" s="31">
        <v>317725.13</v>
      </c>
      <c r="Y34" s="31"/>
      <c r="Z34" s="5"/>
      <c r="AA34" s="31">
        <v>-317725.13</v>
      </c>
      <c r="AB34" s="31"/>
      <c r="AC34" s="8">
        <v>100</v>
      </c>
      <c r="AD34" s="9">
        <f t="shared" si="0"/>
        <v>-317725.13</v>
      </c>
    </row>
    <row r="35" spans="1:30" x14ac:dyDescent="0.3">
      <c r="A35" s="14" t="s">
        <v>61</v>
      </c>
      <c r="B35" s="5"/>
      <c r="C35" s="32" t="s">
        <v>62</v>
      </c>
      <c r="D35" s="32"/>
      <c r="E35" s="32"/>
      <c r="F35" s="32"/>
      <c r="G35" s="5"/>
      <c r="H35" s="6">
        <v>0</v>
      </c>
      <c r="I35" s="5"/>
      <c r="J35" s="7">
        <v>0</v>
      </c>
      <c r="K35" s="5"/>
      <c r="L35" s="7">
        <v>0</v>
      </c>
      <c r="M35" s="5"/>
      <c r="N35" s="7">
        <v>0</v>
      </c>
      <c r="O35" s="5"/>
      <c r="P35" s="7">
        <v>145700</v>
      </c>
      <c r="Q35" s="5"/>
      <c r="R35" s="31">
        <v>0</v>
      </c>
      <c r="S35" s="31"/>
      <c r="T35" s="31"/>
      <c r="U35" s="5"/>
      <c r="V35" s="7">
        <v>172025.13</v>
      </c>
      <c r="W35" s="5"/>
      <c r="X35" s="31">
        <v>317725.13</v>
      </c>
      <c r="Y35" s="31"/>
      <c r="Z35" s="5"/>
      <c r="AA35" s="31">
        <v>-317725.13</v>
      </c>
      <c r="AB35" s="31"/>
      <c r="AC35" s="8">
        <v>100</v>
      </c>
      <c r="AD35" s="9">
        <f t="shared" si="0"/>
        <v>-317725.13</v>
      </c>
    </row>
    <row r="36" spans="1:30" x14ac:dyDescent="0.3">
      <c r="A36" s="14" t="s">
        <v>63</v>
      </c>
      <c r="B36" s="5"/>
      <c r="C36" s="32" t="s">
        <v>64</v>
      </c>
      <c r="D36" s="32"/>
      <c r="E36" s="32"/>
      <c r="F36" s="32"/>
      <c r="G36" s="5"/>
      <c r="H36" s="6">
        <v>0</v>
      </c>
      <c r="I36" s="5"/>
      <c r="J36" s="7">
        <v>0</v>
      </c>
      <c r="K36" s="5"/>
      <c r="L36" s="7">
        <v>0</v>
      </c>
      <c r="M36" s="5"/>
      <c r="N36" s="7">
        <v>0</v>
      </c>
      <c r="O36" s="5"/>
      <c r="P36" s="7">
        <v>145700</v>
      </c>
      <c r="Q36" s="5"/>
      <c r="R36" s="31">
        <v>0</v>
      </c>
      <c r="S36" s="31"/>
      <c r="T36" s="31"/>
      <c r="U36" s="5"/>
      <c r="V36" s="7">
        <v>172025.13</v>
      </c>
      <c r="W36" s="5"/>
      <c r="X36" s="31">
        <v>317725.13</v>
      </c>
      <c r="Y36" s="31"/>
      <c r="Z36" s="5"/>
      <c r="AA36" s="31">
        <v>-317725.13</v>
      </c>
      <c r="AB36" s="31"/>
      <c r="AC36" s="8">
        <v>100</v>
      </c>
      <c r="AD36" s="9">
        <f t="shared" si="0"/>
        <v>-317725.13</v>
      </c>
    </row>
    <row r="37" spans="1:30" x14ac:dyDescent="0.3">
      <c r="A37" s="14" t="s">
        <v>65</v>
      </c>
      <c r="B37" s="5"/>
      <c r="C37" s="32" t="s">
        <v>66</v>
      </c>
      <c r="D37" s="32"/>
      <c r="E37" s="32"/>
      <c r="F37" s="32"/>
      <c r="G37" s="5"/>
      <c r="H37" s="6">
        <v>0</v>
      </c>
      <c r="I37" s="5"/>
      <c r="J37" s="7">
        <v>0</v>
      </c>
      <c r="K37" s="5"/>
      <c r="L37" s="7">
        <v>0</v>
      </c>
      <c r="M37" s="5"/>
      <c r="N37" s="7">
        <v>0</v>
      </c>
      <c r="O37" s="5"/>
      <c r="P37" s="7">
        <v>0</v>
      </c>
      <c r="Q37" s="5"/>
      <c r="R37" s="31">
        <v>3108.04</v>
      </c>
      <c r="S37" s="31"/>
      <c r="T37" s="31"/>
      <c r="U37" s="5"/>
      <c r="V37" s="7">
        <v>2303.87</v>
      </c>
      <c r="W37" s="5"/>
      <c r="X37" s="31">
        <v>5411.91</v>
      </c>
      <c r="Y37" s="31"/>
      <c r="Z37" s="5"/>
      <c r="AA37" s="31">
        <v>-5411.91</v>
      </c>
      <c r="AB37" s="31"/>
      <c r="AC37" s="8">
        <v>100</v>
      </c>
      <c r="AD37" s="9">
        <f t="shared" si="0"/>
        <v>-5411.91</v>
      </c>
    </row>
    <row r="38" spans="1:30" x14ac:dyDescent="0.3">
      <c r="A38" s="14" t="s">
        <v>67</v>
      </c>
      <c r="B38" s="5"/>
      <c r="C38" s="32" t="s">
        <v>68</v>
      </c>
      <c r="D38" s="32"/>
      <c r="E38" s="32"/>
      <c r="F38" s="32"/>
      <c r="G38" s="5"/>
      <c r="H38" s="6">
        <v>0</v>
      </c>
      <c r="I38" s="5"/>
      <c r="J38" s="7">
        <v>0</v>
      </c>
      <c r="K38" s="5"/>
      <c r="L38" s="7">
        <v>0</v>
      </c>
      <c r="M38" s="5"/>
      <c r="N38" s="7">
        <v>0</v>
      </c>
      <c r="O38" s="5"/>
      <c r="P38" s="7">
        <v>0</v>
      </c>
      <c r="Q38" s="5"/>
      <c r="R38" s="31">
        <v>3108.04</v>
      </c>
      <c r="S38" s="31"/>
      <c r="T38" s="31"/>
      <c r="U38" s="5"/>
      <c r="V38" s="7">
        <v>2303.87</v>
      </c>
      <c r="W38" s="5"/>
      <c r="X38" s="31">
        <v>5411.91</v>
      </c>
      <c r="Y38" s="31"/>
      <c r="Z38" s="5"/>
      <c r="AA38" s="31">
        <v>-5411.91</v>
      </c>
      <c r="AB38" s="31"/>
      <c r="AC38" s="8">
        <v>100</v>
      </c>
      <c r="AD38" s="9">
        <f t="shared" si="0"/>
        <v>-5411.91</v>
      </c>
    </row>
    <row r="39" spans="1:30" x14ac:dyDescent="0.3">
      <c r="A39" s="14" t="s">
        <v>69</v>
      </c>
      <c r="B39" s="5"/>
      <c r="C39" s="32" t="s">
        <v>70</v>
      </c>
      <c r="D39" s="32"/>
      <c r="E39" s="32"/>
      <c r="F39" s="32"/>
      <c r="G39" s="5"/>
      <c r="H39" s="6">
        <v>0</v>
      </c>
      <c r="I39" s="5"/>
      <c r="J39" s="7">
        <v>0</v>
      </c>
      <c r="K39" s="5"/>
      <c r="L39" s="7">
        <v>0</v>
      </c>
      <c r="M39" s="5"/>
      <c r="N39" s="7">
        <v>2579592.5299999998</v>
      </c>
      <c r="O39" s="5"/>
      <c r="P39" s="7">
        <v>435406.14</v>
      </c>
      <c r="Q39" s="5"/>
      <c r="R39" s="31">
        <v>770531.18000000017</v>
      </c>
      <c r="S39" s="31"/>
      <c r="T39" s="31"/>
      <c r="U39" s="5"/>
      <c r="V39" s="7">
        <v>353292.64</v>
      </c>
      <c r="W39" s="5"/>
      <c r="X39" s="31">
        <v>4138822.49</v>
      </c>
      <c r="Y39" s="31"/>
      <c r="Z39" s="5"/>
      <c r="AA39" s="31">
        <v>-4138822.49</v>
      </c>
      <c r="AB39" s="31"/>
      <c r="AC39" s="8">
        <v>100</v>
      </c>
      <c r="AD39" s="9">
        <f t="shared" si="0"/>
        <v>-4138822.49</v>
      </c>
    </row>
    <row r="40" spans="1:30" x14ac:dyDescent="0.3">
      <c r="A40" s="14" t="s">
        <v>71</v>
      </c>
      <c r="B40" s="5"/>
      <c r="C40" s="32" t="s">
        <v>72</v>
      </c>
      <c r="D40" s="32"/>
      <c r="E40" s="32"/>
      <c r="F40" s="32"/>
      <c r="G40" s="5"/>
      <c r="H40" s="6">
        <v>0</v>
      </c>
      <c r="I40" s="5"/>
      <c r="J40" s="7">
        <v>0</v>
      </c>
      <c r="K40" s="5"/>
      <c r="L40" s="7">
        <v>0</v>
      </c>
      <c r="M40" s="5"/>
      <c r="N40" s="7">
        <v>2579592.5299999998</v>
      </c>
      <c r="O40" s="5"/>
      <c r="P40" s="7">
        <v>435406.14</v>
      </c>
      <c r="Q40" s="5"/>
      <c r="R40" s="31">
        <v>770531.18000000017</v>
      </c>
      <c r="S40" s="31"/>
      <c r="T40" s="31"/>
      <c r="U40" s="5"/>
      <c r="V40" s="7">
        <v>353292.64</v>
      </c>
      <c r="W40" s="5"/>
      <c r="X40" s="31">
        <v>4138822.49</v>
      </c>
      <c r="Y40" s="31"/>
      <c r="Z40" s="5"/>
      <c r="AA40" s="31">
        <v>-4138822.49</v>
      </c>
      <c r="AB40" s="31"/>
      <c r="AC40" s="8">
        <v>100</v>
      </c>
      <c r="AD40" s="9">
        <f t="shared" si="0"/>
        <v>-4138822.49</v>
      </c>
    </row>
    <row r="41" spans="1:30" x14ac:dyDescent="0.3">
      <c r="A41" s="21" t="s">
        <v>73</v>
      </c>
      <c r="B41" s="22"/>
      <c r="C41" s="35" t="s">
        <v>74</v>
      </c>
      <c r="D41" s="35"/>
      <c r="E41" s="35"/>
      <c r="F41" s="35"/>
      <c r="G41" s="22"/>
      <c r="H41" s="23">
        <v>0</v>
      </c>
      <c r="I41" s="22"/>
      <c r="J41" s="24">
        <v>0</v>
      </c>
      <c r="K41" s="22"/>
      <c r="L41" s="24">
        <v>0</v>
      </c>
      <c r="M41" s="22"/>
      <c r="N41" s="24">
        <v>0</v>
      </c>
      <c r="O41" s="22"/>
      <c r="P41" s="24">
        <v>4515625</v>
      </c>
      <c r="Q41" s="22"/>
      <c r="R41" s="34">
        <v>10650000</v>
      </c>
      <c r="S41" s="34"/>
      <c r="T41" s="34"/>
      <c r="U41" s="22"/>
      <c r="V41" s="24">
        <v>0</v>
      </c>
      <c r="W41" s="22"/>
      <c r="X41" s="34">
        <v>15165625</v>
      </c>
      <c r="Y41" s="34"/>
      <c r="Z41" s="22"/>
      <c r="AA41" s="34">
        <v>-15165625</v>
      </c>
      <c r="AB41" s="34"/>
      <c r="AC41" s="25">
        <v>100</v>
      </c>
      <c r="AD41" s="9">
        <f t="shared" si="0"/>
        <v>-15165625</v>
      </c>
    </row>
    <row r="42" spans="1:30" x14ac:dyDescent="0.3">
      <c r="A42" s="14" t="s">
        <v>75</v>
      </c>
      <c r="B42" s="5"/>
      <c r="C42" s="32" t="s">
        <v>76</v>
      </c>
      <c r="D42" s="32"/>
      <c r="E42" s="32"/>
      <c r="F42" s="32"/>
      <c r="G42" s="5"/>
      <c r="H42" s="6">
        <v>0</v>
      </c>
      <c r="I42" s="5"/>
      <c r="J42" s="7">
        <v>0</v>
      </c>
      <c r="K42" s="5"/>
      <c r="L42" s="7">
        <v>0</v>
      </c>
      <c r="M42" s="5"/>
      <c r="N42" s="7">
        <v>0</v>
      </c>
      <c r="O42" s="5"/>
      <c r="P42" s="7">
        <v>4515625</v>
      </c>
      <c r="Q42" s="5"/>
      <c r="R42" s="31">
        <v>10650000</v>
      </c>
      <c r="S42" s="31"/>
      <c r="T42" s="31"/>
      <c r="U42" s="5"/>
      <c r="V42" s="7">
        <v>0</v>
      </c>
      <c r="W42" s="5"/>
      <c r="X42" s="31">
        <v>15165625</v>
      </c>
      <c r="Y42" s="31"/>
      <c r="Z42" s="5"/>
      <c r="AA42" s="31">
        <v>-15165625</v>
      </c>
      <c r="AB42" s="31"/>
      <c r="AC42" s="8">
        <v>100</v>
      </c>
      <c r="AD42" s="9">
        <f t="shared" si="0"/>
        <v>-15165625</v>
      </c>
    </row>
    <row r="43" spans="1:30" x14ac:dyDescent="0.3">
      <c r="A43" s="14" t="s">
        <v>77</v>
      </c>
      <c r="B43" s="5"/>
      <c r="C43" s="32" t="s">
        <v>78</v>
      </c>
      <c r="D43" s="32"/>
      <c r="E43" s="32"/>
      <c r="F43" s="32"/>
      <c r="G43" s="5"/>
      <c r="H43" s="6">
        <v>0</v>
      </c>
      <c r="I43" s="5"/>
      <c r="J43" s="7">
        <v>0</v>
      </c>
      <c r="K43" s="5"/>
      <c r="L43" s="7">
        <v>0</v>
      </c>
      <c r="M43" s="5"/>
      <c r="N43" s="7">
        <v>0</v>
      </c>
      <c r="O43" s="5"/>
      <c r="P43" s="7">
        <v>4515625</v>
      </c>
      <c r="Q43" s="5"/>
      <c r="R43" s="31">
        <v>10650000</v>
      </c>
      <c r="S43" s="31"/>
      <c r="T43" s="31"/>
      <c r="U43" s="5"/>
      <c r="V43" s="7">
        <v>0</v>
      </c>
      <c r="W43" s="5"/>
      <c r="X43" s="31">
        <v>15165625</v>
      </c>
      <c r="Y43" s="31"/>
      <c r="Z43" s="5"/>
      <c r="AA43" s="31">
        <v>-15165625</v>
      </c>
      <c r="AB43" s="31"/>
      <c r="AC43" s="8">
        <v>100</v>
      </c>
      <c r="AD43" s="9">
        <f t="shared" si="0"/>
        <v>-15165625</v>
      </c>
    </row>
    <row r="44" spans="1:30" x14ac:dyDescent="0.3">
      <c r="A44" s="14" t="s">
        <v>79</v>
      </c>
      <c r="B44" s="5"/>
      <c r="C44" s="32" t="s">
        <v>80</v>
      </c>
      <c r="D44" s="32"/>
      <c r="E44" s="32"/>
      <c r="F44" s="32"/>
      <c r="G44" s="5"/>
      <c r="H44" s="6">
        <v>0</v>
      </c>
      <c r="I44" s="5"/>
      <c r="J44" s="7">
        <v>0</v>
      </c>
      <c r="K44" s="5"/>
      <c r="L44" s="7">
        <v>0</v>
      </c>
      <c r="M44" s="5"/>
      <c r="N44" s="7">
        <v>0</v>
      </c>
      <c r="O44" s="5"/>
      <c r="P44" s="7">
        <v>4515625</v>
      </c>
      <c r="Q44" s="5"/>
      <c r="R44" s="31">
        <v>10650000</v>
      </c>
      <c r="S44" s="31"/>
      <c r="T44" s="31"/>
      <c r="U44" s="5"/>
      <c r="V44" s="7">
        <v>0</v>
      </c>
      <c r="W44" s="5"/>
      <c r="X44" s="31">
        <v>15165625</v>
      </c>
      <c r="Y44" s="31"/>
      <c r="Z44" s="5"/>
      <c r="AA44" s="31">
        <v>-15165625</v>
      </c>
      <c r="AB44" s="31"/>
      <c r="AC44" s="8">
        <v>100</v>
      </c>
      <c r="AD44" s="9">
        <f t="shared" si="0"/>
        <v>-15165625</v>
      </c>
    </row>
    <row r="45" spans="1:30" x14ac:dyDescent="0.3">
      <c r="A45" s="21" t="s">
        <v>81</v>
      </c>
      <c r="B45" s="22"/>
      <c r="C45" s="35" t="s">
        <v>82</v>
      </c>
      <c r="D45" s="35"/>
      <c r="E45" s="35"/>
      <c r="F45" s="35"/>
      <c r="G45" s="22"/>
      <c r="H45" s="23">
        <v>811516526.28999984</v>
      </c>
      <c r="I45" s="22"/>
      <c r="J45" s="24">
        <v>-781841477.44999993</v>
      </c>
      <c r="K45" s="22"/>
      <c r="L45" s="24">
        <v>29675048.84</v>
      </c>
      <c r="M45" s="22"/>
      <c r="N45" s="24">
        <v>3771177535.4499998</v>
      </c>
      <c r="O45" s="22"/>
      <c r="P45" s="24">
        <v>0</v>
      </c>
      <c r="Q45" s="22"/>
      <c r="R45" s="34">
        <v>0</v>
      </c>
      <c r="S45" s="34"/>
      <c r="T45" s="34"/>
      <c r="U45" s="22"/>
      <c r="V45" s="24">
        <v>1730529547.6700001</v>
      </c>
      <c r="W45" s="22"/>
      <c r="X45" s="34">
        <v>5501707083.1199999</v>
      </c>
      <c r="Y45" s="34"/>
      <c r="Z45" s="22"/>
      <c r="AA45" s="34">
        <v>-5472032034.2799997</v>
      </c>
      <c r="AB45" s="34"/>
      <c r="AC45" s="25">
        <v>18539.841712759251</v>
      </c>
      <c r="AD45" s="9">
        <f t="shared" si="0"/>
        <v>-5472032034.2799997</v>
      </c>
    </row>
    <row r="46" spans="1:30" x14ac:dyDescent="0.3">
      <c r="A46" s="14" t="s">
        <v>83</v>
      </c>
      <c r="B46" s="5"/>
      <c r="C46" s="32" t="s">
        <v>84</v>
      </c>
      <c r="D46" s="32"/>
      <c r="E46" s="32"/>
      <c r="F46" s="32"/>
      <c r="G46" s="5"/>
      <c r="H46" s="6">
        <v>811516526.28999984</v>
      </c>
      <c r="I46" s="5"/>
      <c r="J46" s="7">
        <v>-781841477.44999993</v>
      </c>
      <c r="K46" s="5"/>
      <c r="L46" s="7">
        <v>29675048.84</v>
      </c>
      <c r="M46" s="5"/>
      <c r="N46" s="7">
        <v>3771177535.4499998</v>
      </c>
      <c r="O46" s="5"/>
      <c r="P46" s="7">
        <v>0</v>
      </c>
      <c r="Q46" s="5"/>
      <c r="R46" s="31">
        <v>0</v>
      </c>
      <c r="S46" s="31"/>
      <c r="T46" s="31"/>
      <c r="U46" s="5"/>
      <c r="V46" s="7">
        <v>1730529547.6700001</v>
      </c>
      <c r="W46" s="5"/>
      <c r="X46" s="31">
        <v>5501707083.1199999</v>
      </c>
      <c r="Y46" s="31"/>
      <c r="Z46" s="5"/>
      <c r="AA46" s="31">
        <v>-5472032034.2799997</v>
      </c>
      <c r="AB46" s="31"/>
      <c r="AC46" s="8">
        <v>18539.841712759251</v>
      </c>
      <c r="AD46" s="9">
        <f t="shared" si="0"/>
        <v>-5472032034.2799997</v>
      </c>
    </row>
    <row r="47" spans="1:30" x14ac:dyDescent="0.3">
      <c r="A47" s="14" t="s">
        <v>85</v>
      </c>
      <c r="B47" s="5"/>
      <c r="C47" s="32" t="s">
        <v>86</v>
      </c>
      <c r="D47" s="32"/>
      <c r="E47" s="32"/>
      <c r="F47" s="32"/>
      <c r="G47" s="5"/>
      <c r="H47" s="6">
        <v>272525396.61000001</v>
      </c>
      <c r="I47" s="5"/>
      <c r="J47" s="7">
        <v>-242850347.77000001</v>
      </c>
      <c r="K47" s="5"/>
      <c r="L47" s="7">
        <v>29675048.84</v>
      </c>
      <c r="M47" s="5"/>
      <c r="N47" s="7">
        <v>2475794361.6599998</v>
      </c>
      <c r="O47" s="5"/>
      <c r="P47" s="7">
        <v>0</v>
      </c>
      <c r="Q47" s="5"/>
      <c r="R47" s="31">
        <v>0</v>
      </c>
      <c r="S47" s="31"/>
      <c r="T47" s="31"/>
      <c r="U47" s="5"/>
      <c r="V47" s="7">
        <v>999441728.79999995</v>
      </c>
      <c r="W47" s="5"/>
      <c r="X47" s="31">
        <v>3475236090.46</v>
      </c>
      <c r="Y47" s="31"/>
      <c r="Z47" s="5"/>
      <c r="AA47" s="31">
        <v>-3445561041.6199999</v>
      </c>
      <c r="AB47" s="31"/>
      <c r="AC47" s="8">
        <v>11710.970078592127</v>
      </c>
      <c r="AD47" s="9">
        <f t="shared" si="0"/>
        <v>-3445561041.6199999</v>
      </c>
    </row>
    <row r="48" spans="1:30" x14ac:dyDescent="0.3">
      <c r="A48" s="14" t="s">
        <v>87</v>
      </c>
      <c r="B48" s="5"/>
      <c r="C48" s="32" t="s">
        <v>88</v>
      </c>
      <c r="D48" s="32"/>
      <c r="E48" s="32"/>
      <c r="F48" s="32"/>
      <c r="G48" s="5"/>
      <c r="H48" s="6">
        <v>538991129.67999995</v>
      </c>
      <c r="I48" s="5"/>
      <c r="J48" s="7">
        <v>-538991129.67999995</v>
      </c>
      <c r="K48" s="5"/>
      <c r="L48" s="7">
        <v>0</v>
      </c>
      <c r="M48" s="5"/>
      <c r="N48" s="7">
        <v>1295383173.79</v>
      </c>
      <c r="O48" s="5"/>
      <c r="P48" s="7">
        <v>0</v>
      </c>
      <c r="Q48" s="5"/>
      <c r="R48" s="31">
        <v>0</v>
      </c>
      <c r="S48" s="31"/>
      <c r="T48" s="31"/>
      <c r="U48" s="5"/>
      <c r="V48" s="7">
        <v>731087818.87</v>
      </c>
      <c r="W48" s="5"/>
      <c r="X48" s="31">
        <v>2026470992.6599998</v>
      </c>
      <c r="Y48" s="31"/>
      <c r="Z48" s="5"/>
      <c r="AA48" s="31">
        <v>-2026470992.6599998</v>
      </c>
      <c r="AB48" s="31"/>
      <c r="AC48" s="8">
        <v>100</v>
      </c>
      <c r="AD48" s="9">
        <f t="shared" si="0"/>
        <v>-2026470992.6599998</v>
      </c>
    </row>
    <row r="49" spans="1:30" hidden="1" x14ac:dyDescent="0.3">
      <c r="A49" s="1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8"/>
      <c r="AD49" s="9">
        <f t="shared" si="0"/>
        <v>0</v>
      </c>
    </row>
    <row r="50" spans="1:30" s="10" customFormat="1" ht="12.75" customHeight="1" x14ac:dyDescent="0.3">
      <c r="A50" s="36" t="s">
        <v>89</v>
      </c>
      <c r="B50" s="36"/>
      <c r="C50" s="36"/>
      <c r="D50" s="36"/>
      <c r="E50" s="36"/>
      <c r="F50" s="36"/>
      <c r="G50" s="18"/>
      <c r="H50" s="19">
        <v>5751722002.3900003</v>
      </c>
      <c r="I50" s="18"/>
      <c r="J50" s="19">
        <v>-781841477.45000005</v>
      </c>
      <c r="K50" s="18"/>
      <c r="L50" s="19">
        <v>4969880524.9399996</v>
      </c>
      <c r="M50" s="18"/>
      <c r="N50" s="19">
        <v>5138202710.1000004</v>
      </c>
      <c r="O50" s="18"/>
      <c r="P50" s="19">
        <v>1377915423.0699999</v>
      </c>
      <c r="Q50" s="18"/>
      <c r="R50" s="39">
        <v>1394225565.5799999</v>
      </c>
      <c r="S50" s="39"/>
      <c r="T50" s="39"/>
      <c r="U50" s="18"/>
      <c r="V50" s="19">
        <v>3431356320.21</v>
      </c>
      <c r="W50" s="18"/>
      <c r="X50" s="39">
        <v>11341700018.959999</v>
      </c>
      <c r="Y50" s="39"/>
      <c r="Z50" s="18"/>
      <c r="AA50" s="37">
        <v>-6371819494.0199995</v>
      </c>
      <c r="AB50" s="38"/>
      <c r="AC50" s="20">
        <v>228.20870566293797</v>
      </c>
      <c r="AD50" s="9">
        <f t="shared" si="0"/>
        <v>-6371819494.0199995</v>
      </c>
    </row>
    <row r="51" spans="1:30" x14ac:dyDescent="0.3">
      <c r="X51" s="29"/>
      <c r="Y51" s="29"/>
    </row>
    <row r="52" spans="1:30" hidden="1" x14ac:dyDescent="0.3">
      <c r="L52" s="11">
        <f>+H50+J50</f>
        <v>4969880524.9400005</v>
      </c>
      <c r="N52" s="12">
        <f>+N9+N41+N45</f>
        <v>5138202710.1000004</v>
      </c>
      <c r="O52" s="12">
        <f t="shared" ref="O52:W52" si="1">+O9+O45</f>
        <v>0</v>
      </c>
      <c r="P52" s="12">
        <f>+P9+P41+P45</f>
        <v>1377915423.0699999</v>
      </c>
      <c r="Q52" s="12">
        <f t="shared" si="1"/>
        <v>0</v>
      </c>
      <c r="R52" s="30">
        <f>+R9+R41+R45</f>
        <v>1394225565.5799999</v>
      </c>
      <c r="S52" s="30"/>
      <c r="T52" s="30"/>
      <c r="U52" s="12">
        <f t="shared" si="1"/>
        <v>0</v>
      </c>
      <c r="V52" s="12">
        <f>+V9+V41+V45</f>
        <v>3431356320.21</v>
      </c>
      <c r="W52" s="12">
        <f t="shared" si="1"/>
        <v>0</v>
      </c>
      <c r="X52" s="30">
        <f>+X9+X41+X45</f>
        <v>11341700018.959999</v>
      </c>
      <c r="Y52" s="30"/>
      <c r="AA52" s="27">
        <f>+AA50-V45</f>
        <v>-8102349041.6899996</v>
      </c>
      <c r="AB52" s="27"/>
    </row>
    <row r="53" spans="1:30" hidden="1" x14ac:dyDescent="0.3">
      <c r="N53" s="12">
        <f>+N50-N52</f>
        <v>0</v>
      </c>
      <c r="P53" s="12">
        <f>+P50-P52</f>
        <v>0</v>
      </c>
      <c r="R53" s="27">
        <f>+R52-R50</f>
        <v>0</v>
      </c>
      <c r="S53" s="28"/>
      <c r="T53" s="28"/>
      <c r="V53" s="11">
        <f>+V52-V50</f>
        <v>0</v>
      </c>
      <c r="X53" s="30">
        <f>+X50-X52</f>
        <v>0</v>
      </c>
      <c r="Y53" s="30"/>
      <c r="AC53" s="13"/>
      <c r="AD53" s="13"/>
    </row>
    <row r="54" spans="1:30" hidden="1" x14ac:dyDescent="0.3">
      <c r="X54" s="27"/>
      <c r="Y54" s="28"/>
      <c r="AC54" s="13"/>
      <c r="AD54" s="13"/>
    </row>
    <row r="55" spans="1:30" hidden="1" x14ac:dyDescent="0.3">
      <c r="X55" s="12"/>
      <c r="AC55" s="13"/>
      <c r="AD55" s="13"/>
    </row>
    <row r="56" spans="1:30" hidden="1" x14ac:dyDescent="0.3">
      <c r="L56" s="11">
        <f>+X50-L50</f>
        <v>6371819494.0199995</v>
      </c>
      <c r="X56" s="27">
        <v>5501707083.1199999</v>
      </c>
      <c r="Y56" s="27"/>
      <c r="AC56" s="13"/>
      <c r="AD56" s="13"/>
    </row>
    <row r="57" spans="1:30" hidden="1" x14ac:dyDescent="0.3">
      <c r="X57" s="27">
        <f>+X56-X45</f>
        <v>0</v>
      </c>
      <c r="Y57" s="27"/>
      <c r="AC57" s="13"/>
      <c r="AD57" s="13"/>
    </row>
    <row r="58" spans="1:30" hidden="1" x14ac:dyDescent="0.3">
      <c r="L58" s="11">
        <f>+L56+AA50</f>
        <v>0</v>
      </c>
      <c r="X58" s="27"/>
      <c r="Y58" s="27"/>
      <c r="AC58" s="13"/>
      <c r="AD58" s="13"/>
    </row>
    <row r="59" spans="1:30" hidden="1" x14ac:dyDescent="0.3">
      <c r="X59" s="27"/>
      <c r="Y59" s="27"/>
      <c r="AC59" s="13"/>
      <c r="AD59" s="13"/>
    </row>
    <row r="60" spans="1:30" hidden="1" x14ac:dyDescent="0.3">
      <c r="X60" s="27"/>
      <c r="Y60" s="27"/>
      <c r="AC60" s="13"/>
      <c r="AD60" s="13"/>
    </row>
    <row r="61" spans="1:30" x14ac:dyDescent="0.3">
      <c r="AC61" s="13"/>
      <c r="AD61" s="13"/>
    </row>
    <row r="62" spans="1:30" x14ac:dyDescent="0.3">
      <c r="AC62" s="13"/>
      <c r="AD62" s="13"/>
    </row>
    <row r="63" spans="1:30" x14ac:dyDescent="0.3">
      <c r="AC63" s="13"/>
      <c r="AD63" s="13"/>
    </row>
    <row r="64" spans="1:30" x14ac:dyDescent="0.3">
      <c r="AC64" s="2"/>
      <c r="AD64" s="13"/>
    </row>
    <row r="65" spans="29:30" x14ac:dyDescent="0.3">
      <c r="AC65" s="2"/>
      <c r="AD65" s="13"/>
    </row>
    <row r="66" spans="29:30" x14ac:dyDescent="0.3">
      <c r="AC66" s="2"/>
      <c r="AD66" s="13"/>
    </row>
    <row r="67" spans="29:30" x14ac:dyDescent="0.3">
      <c r="AC67" s="2"/>
      <c r="AD67" s="13"/>
    </row>
    <row r="68" spans="29:30" x14ac:dyDescent="0.3">
      <c r="AC68" s="2"/>
      <c r="AD68" s="13"/>
    </row>
    <row r="69" spans="29:30" x14ac:dyDescent="0.3">
      <c r="AC69" s="2"/>
    </row>
    <row r="70" spans="29:30" x14ac:dyDescent="0.3">
      <c r="AC70" s="2"/>
    </row>
    <row r="71" spans="29:30" x14ac:dyDescent="0.3">
      <c r="AC71" s="2"/>
    </row>
    <row r="72" spans="29:30" x14ac:dyDescent="0.3">
      <c r="AC72" s="2"/>
    </row>
  </sheetData>
  <mergeCells count="185">
    <mergeCell ref="R47:T47"/>
    <mergeCell ref="C47:F47"/>
    <mergeCell ref="X47:Y47"/>
    <mergeCell ref="X45:Y45"/>
    <mergeCell ref="AA45:AB45"/>
    <mergeCell ref="R46:T46"/>
    <mergeCell ref="A50:F50"/>
    <mergeCell ref="A8:F8"/>
    <mergeCell ref="AA50:AB50"/>
    <mergeCell ref="X50:Y50"/>
    <mergeCell ref="R50:T50"/>
    <mergeCell ref="R44:T44"/>
    <mergeCell ref="C44:F44"/>
    <mergeCell ref="X44:Y44"/>
    <mergeCell ref="AA47:AB47"/>
    <mergeCell ref="R48:T48"/>
    <mergeCell ref="C48:F48"/>
    <mergeCell ref="X48:Y48"/>
    <mergeCell ref="AA48:AB48"/>
    <mergeCell ref="R45:T45"/>
    <mergeCell ref="C45:F45"/>
    <mergeCell ref="C42:F42"/>
    <mergeCell ref="C46:F46"/>
    <mergeCell ref="X46:Y46"/>
    <mergeCell ref="AA46:AB46"/>
    <mergeCell ref="R43:T43"/>
    <mergeCell ref="C43:F43"/>
    <mergeCell ref="X43:Y43"/>
    <mergeCell ref="AA43:AB43"/>
    <mergeCell ref="A4:AC4"/>
    <mergeCell ref="A5:AC5"/>
    <mergeCell ref="R40:T40"/>
    <mergeCell ref="C40:F40"/>
    <mergeCell ref="X40:Y40"/>
    <mergeCell ref="AA40:AB40"/>
    <mergeCell ref="AA44:AB44"/>
    <mergeCell ref="R41:T41"/>
    <mergeCell ref="C41:F41"/>
    <mergeCell ref="X41:Y41"/>
    <mergeCell ref="AA41:AB41"/>
    <mergeCell ref="R42:T42"/>
    <mergeCell ref="X42:Y42"/>
    <mergeCell ref="AA42:AB42"/>
    <mergeCell ref="R38:T38"/>
    <mergeCell ref="C38:F38"/>
    <mergeCell ref="X38:Y38"/>
    <mergeCell ref="AA38:AB38"/>
    <mergeCell ref="R39:T39"/>
    <mergeCell ref="C39:F39"/>
    <mergeCell ref="X39:Y39"/>
    <mergeCell ref="AA39:AB39"/>
    <mergeCell ref="R36:T36"/>
    <mergeCell ref="C36:F36"/>
    <mergeCell ref="X36:Y36"/>
    <mergeCell ref="AA36:AB36"/>
    <mergeCell ref="R37:T37"/>
    <mergeCell ref="C37:F37"/>
    <mergeCell ref="X37:Y37"/>
    <mergeCell ref="AA37:AB37"/>
    <mergeCell ref="R34:T34"/>
    <mergeCell ref="C34:F34"/>
    <mergeCell ref="X34:Y34"/>
    <mergeCell ref="AA34:AB34"/>
    <mergeCell ref="R35:T35"/>
    <mergeCell ref="C35:F35"/>
    <mergeCell ref="X35:Y35"/>
    <mergeCell ref="AA35:AB35"/>
    <mergeCell ref="R32:T32"/>
    <mergeCell ref="C32:F32"/>
    <mergeCell ref="X32:Y32"/>
    <mergeCell ref="AA32:AB32"/>
    <mergeCell ref="R33:T33"/>
    <mergeCell ref="C33:F33"/>
    <mergeCell ref="X33:Y33"/>
    <mergeCell ref="AA33:AB33"/>
    <mergeCell ref="R30:T30"/>
    <mergeCell ref="C30:F30"/>
    <mergeCell ref="X30:Y30"/>
    <mergeCell ref="AA30:AB30"/>
    <mergeCell ref="R31:T31"/>
    <mergeCell ref="C31:F31"/>
    <mergeCell ref="X31:Y31"/>
    <mergeCell ref="AA31:AB31"/>
    <mergeCell ref="R28:T28"/>
    <mergeCell ref="C28:F28"/>
    <mergeCell ref="X28:Y28"/>
    <mergeCell ref="AA28:AB28"/>
    <mergeCell ref="R29:T29"/>
    <mergeCell ref="C29:F29"/>
    <mergeCell ref="X29:Y29"/>
    <mergeCell ref="AA29:AB29"/>
    <mergeCell ref="R26:T26"/>
    <mergeCell ref="C26:F26"/>
    <mergeCell ref="X26:Y26"/>
    <mergeCell ref="AA26:AB26"/>
    <mergeCell ref="R27:T27"/>
    <mergeCell ref="C27:F27"/>
    <mergeCell ref="X27:Y27"/>
    <mergeCell ref="AA27:AB27"/>
    <mergeCell ref="R24:T24"/>
    <mergeCell ref="C24:F24"/>
    <mergeCell ref="X24:Y24"/>
    <mergeCell ref="AA24:AB24"/>
    <mergeCell ref="R25:T25"/>
    <mergeCell ref="C25:F25"/>
    <mergeCell ref="X25:Y25"/>
    <mergeCell ref="AA25:AB25"/>
    <mergeCell ref="R22:T22"/>
    <mergeCell ref="C22:F22"/>
    <mergeCell ref="X22:Y22"/>
    <mergeCell ref="AA22:AB22"/>
    <mergeCell ref="R23:T23"/>
    <mergeCell ref="C23:F23"/>
    <mergeCell ref="X23:Y23"/>
    <mergeCell ref="AA23:AB23"/>
    <mergeCell ref="R20:T20"/>
    <mergeCell ref="C20:F20"/>
    <mergeCell ref="X20:Y20"/>
    <mergeCell ref="AA20:AB20"/>
    <mergeCell ref="R21:T21"/>
    <mergeCell ref="C21:F21"/>
    <mergeCell ref="X21:Y21"/>
    <mergeCell ref="AA21:AB21"/>
    <mergeCell ref="R18:T18"/>
    <mergeCell ref="C18:F18"/>
    <mergeCell ref="X18:Y18"/>
    <mergeCell ref="AA18:AB18"/>
    <mergeCell ref="R19:T19"/>
    <mergeCell ref="C19:F19"/>
    <mergeCell ref="X19:Y19"/>
    <mergeCell ref="AA19:AB19"/>
    <mergeCell ref="R16:T16"/>
    <mergeCell ref="C16:F16"/>
    <mergeCell ref="X16:Y16"/>
    <mergeCell ref="AA16:AB16"/>
    <mergeCell ref="R17:T17"/>
    <mergeCell ref="C17:F17"/>
    <mergeCell ref="X17:Y17"/>
    <mergeCell ref="AA17:AB17"/>
    <mergeCell ref="R15:T15"/>
    <mergeCell ref="C15:F15"/>
    <mergeCell ref="X15:Y15"/>
    <mergeCell ref="AA15:AB15"/>
    <mergeCell ref="R12:T12"/>
    <mergeCell ref="C12:F12"/>
    <mergeCell ref="X12:Y12"/>
    <mergeCell ref="AA12:AB12"/>
    <mergeCell ref="R13:T13"/>
    <mergeCell ref="C13:F13"/>
    <mergeCell ref="X13:Y13"/>
    <mergeCell ref="AA13:AB13"/>
    <mergeCell ref="X8:Y8"/>
    <mergeCell ref="AA8:AB8"/>
    <mergeCell ref="R9:T9"/>
    <mergeCell ref="C9:F9"/>
    <mergeCell ref="X9:Y9"/>
    <mergeCell ref="AA9:AB9"/>
    <mergeCell ref="R14:T14"/>
    <mergeCell ref="C14:F14"/>
    <mergeCell ref="X14:Y14"/>
    <mergeCell ref="AA14:AB14"/>
    <mergeCell ref="A2:AC2"/>
    <mergeCell ref="A3:AC3"/>
    <mergeCell ref="X60:Y60"/>
    <mergeCell ref="X54:Y54"/>
    <mergeCell ref="AA52:AB52"/>
    <mergeCell ref="X56:Y56"/>
    <mergeCell ref="X57:Y57"/>
    <mergeCell ref="X58:Y58"/>
    <mergeCell ref="X59:Y59"/>
    <mergeCell ref="A6:AC6"/>
    <mergeCell ref="X51:Y51"/>
    <mergeCell ref="R52:T52"/>
    <mergeCell ref="R53:T53"/>
    <mergeCell ref="X52:Y52"/>
    <mergeCell ref="X53:Y53"/>
    <mergeCell ref="R10:T10"/>
    <mergeCell ref="C10:F10"/>
    <mergeCell ref="X10:Y10"/>
    <mergeCell ref="AA10:AB10"/>
    <mergeCell ref="R11:T11"/>
    <mergeCell ref="C11:F11"/>
    <mergeCell ref="X11:Y11"/>
    <mergeCell ref="AA11:AB11"/>
    <mergeCell ref="R8:T8"/>
  </mergeCells>
  <printOptions horizontalCentered="1" verticalCentered="1" gridLines="1" gridLinesSet="0"/>
  <pageMargins left="0.15748031496062992" right="0.15748031496062992" top="0.59055118110236227" bottom="0.59055118110236227" header="0.11811023622047245" footer="0.11811023622047245"/>
  <pageSetup scale="70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Calvo Chaves</dc:creator>
  <cp:lastModifiedBy>Mariam Calvo Chaves</cp:lastModifiedBy>
  <cp:lastPrinted>2017-02-13T17:13:05Z</cp:lastPrinted>
  <dcterms:created xsi:type="dcterms:W3CDTF">2017-01-20T14:19:16Z</dcterms:created>
  <dcterms:modified xsi:type="dcterms:W3CDTF">2019-02-27T16:46:46Z</dcterms:modified>
</cp:coreProperties>
</file>